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2660" windowHeight="19560" tabRatio="946" firstSheet="4" activeTab="6"/>
  </bookViews>
  <sheets>
    <sheet name="Admin" sheetId="1" r:id="rId1"/>
    <sheet name="Bus Driver" sheetId="2" r:id="rId2"/>
    <sheet name="Bus Mech." sheetId="3" r:id="rId3"/>
    <sheet name="Bus Monitor" sheetId="4" r:id="rId4"/>
    <sheet name="Class. Cent. Off." sheetId="5" r:id="rId5"/>
    <sheet name="Cook-Baker" sheetId="6" r:id="rId6"/>
    <sheet name="Custodian" sheetId="7" r:id="rId7"/>
    <sheet name="Employ. Spec." sheetId="8" r:id="rId8"/>
    <sheet name="Extra Duty" sheetId="9" r:id="rId9"/>
    <sheet name="Finance" sheetId="10" r:id="rId10"/>
    <sheet name="Food" sheetId="11" r:id="rId11"/>
    <sheet name="FRYSC Dir. Class." sheetId="12" r:id="rId12"/>
    <sheet name="Instr. Assist." sheetId="13" r:id="rId13"/>
    <sheet name="Interpreter" sheetId="14" r:id="rId14"/>
    <sheet name="Mental Health Prov." sheetId="15" r:id="rId15"/>
    <sheet name="Maint." sheetId="16" r:id="rId16"/>
    <sheet name="Occup. Ther." sheetId="17" r:id="rId17"/>
    <sheet name="Pay. Manager" sheetId="18" r:id="rId18"/>
    <sheet name="Secr." sheetId="19" r:id="rId19"/>
    <sheet name="SIS-Food Serv." sheetId="20" r:id="rId20"/>
    <sheet name="Speech" sheetId="21" r:id="rId21"/>
    <sheet name="Sub" sheetId="22" r:id="rId22"/>
    <sheet name="Supplemental" sheetId="23" r:id="rId23"/>
    <sheet name="Teach." sheetId="24" r:id="rId24"/>
    <sheet name="Tech I" sheetId="25" r:id="rId25"/>
    <sheet name="Tech II" sheetId="26" r:id="rId26"/>
    <sheet name="Tech Coord" sheetId="27" r:id="rId27"/>
    <sheet name="Tran. Area Cord." sheetId="28" r:id="rId28"/>
    <sheet name="WIOA" sheetId="29" r:id="rId29"/>
  </sheets>
  <definedNames>
    <definedName name="_xlnm.Print_Area" localSheetId="0">'Admin'!$A$1:$G$41</definedName>
    <definedName name="_xlnm.Print_Area" localSheetId="1">'Bus Driver'!$A$1:$H$63</definedName>
    <definedName name="_xlnm.Print_Area" localSheetId="2">'Bus Mech.'!$A$1:$G$53</definedName>
    <definedName name="_xlnm.Print_Area" localSheetId="3">'Bus Monitor'!$A$1:$K$50</definedName>
    <definedName name="_xlnm.Print_Area" localSheetId="4">'Class. Cent. Off.'!$A$1:$D$53</definedName>
    <definedName name="_xlnm.Print_Area" localSheetId="5">'Cook-Baker'!$A$1:$J$48</definedName>
    <definedName name="_xlnm.Print_Area" localSheetId="6">'Custodian'!$A$1:$K$50</definedName>
    <definedName name="_xlnm.Print_Area" localSheetId="7">'Employ. Spec.'!$A$1:$J$50</definedName>
    <definedName name="_xlnm.Print_Area" localSheetId="8">'Extra Duty'!$A$1:$J$72</definedName>
    <definedName name="_xlnm.Print_Area" localSheetId="9">'Finance'!$A$1:$I$49</definedName>
    <definedName name="_xlnm.Print_Area" localSheetId="10">'Food'!$A$1:$I$57</definedName>
    <definedName name="_xlnm.Print_Area" localSheetId="11">'FRYSC Dir. Class.'!$A$1:$I$49</definedName>
    <definedName name="_xlnm.Print_Area" localSheetId="12">'Instr. Assist.'!$A$1:$J$50</definedName>
    <definedName name="_xlnm.Print_Area" localSheetId="13">'Interpreter'!$A$1:$H$54</definedName>
    <definedName name="_xlnm.Print_Area" localSheetId="15">'Maint.'!$A$1:$I$48</definedName>
    <definedName name="_xlnm.Print_Area" localSheetId="14">'Mental Health Prov.'!$A$1:$I$40</definedName>
    <definedName name="_xlnm.Print_Area" localSheetId="16">'Occup. Ther.'!$A$1:$I$38</definedName>
    <definedName name="_xlnm.Print_Area" localSheetId="17">'Pay. Manager'!$A$1:$J$53</definedName>
    <definedName name="_xlnm.Print_Area" localSheetId="18">'Secr.'!$A$1:$H$56</definedName>
    <definedName name="_xlnm.Print_Area" localSheetId="19">'SIS-Food Serv.'!$A$1:$J$51</definedName>
    <definedName name="_xlnm.Print_Area" localSheetId="20">'Speech'!$A$1:$I$38</definedName>
    <definedName name="_xlnm.Print_Area" localSheetId="21">'Sub'!$A$1:$J$38</definedName>
    <definedName name="_xlnm.Print_Area" localSheetId="22">'Supplemental'!$A$1:$J$14</definedName>
    <definedName name="_xlnm.Print_Area" localSheetId="23">'Teach.'!$A$1:$K$41</definedName>
    <definedName name="_xlnm.Print_Area" localSheetId="24">'Tech I'!$A$1:$I$48</definedName>
    <definedName name="_xlnm.Print_Area" localSheetId="25">'Tech II'!$A$1:$I$48</definedName>
    <definedName name="_xlnm.Print_Area" localSheetId="27">'Tran. Area Cord.'!$A$1:$H$52</definedName>
  </definedNames>
  <calcPr fullCalcOnLoad="1"/>
</workbook>
</file>

<file path=xl/sharedStrings.xml><?xml version="1.0" encoding="utf-8"?>
<sst xmlns="http://schemas.openxmlformats.org/spreadsheetml/2006/main" count="728" uniqueCount="253">
  <si>
    <t>LEWIS COUNTY SCHOOLS</t>
  </si>
  <si>
    <t>ADMINISTRATORS' SALARY SCHEDULE</t>
  </si>
  <si>
    <t>SCHOOL</t>
  </si>
  <si>
    <t>+</t>
  </si>
  <si>
    <t>ADMINISTRATIVE SERVICES</t>
  </si>
  <si>
    <t>=</t>
  </si>
  <si>
    <t>TOTAL</t>
  </si>
  <si>
    <t>LCHS (P)</t>
  </si>
  <si>
    <t xml:space="preserve">     (AP)</t>
  </si>
  <si>
    <t xml:space="preserve"> </t>
  </si>
  <si>
    <t>LCCE (P)</t>
  </si>
  <si>
    <t xml:space="preserve"> +</t>
  </si>
  <si>
    <t xml:space="preserve"> =</t>
  </si>
  <si>
    <t>GUIDANCE</t>
  </si>
  <si>
    <t>LCHS</t>
  </si>
  <si>
    <t>ELEM.</t>
  </si>
  <si>
    <t>CENTRAL OFFICE</t>
  </si>
  <si>
    <t>MINIMUM SCHOOL TERM OF 9 1/4 MONTHS</t>
  </si>
  <si>
    <t>EXP.</t>
  </si>
  <si>
    <t>DRIVER WILL RECEIVE AN ADDITIONAL 28 CENTS PER MILE FOR MILES</t>
  </si>
  <si>
    <t>OVER THE INITIAL 20 MILES WITH STUDENTS DAILY.  MILES OVER</t>
  </si>
  <si>
    <t xml:space="preserve">THE INITIAL 40 MILES WITH STUDENTS WILL BE PAID AT A RATE OF </t>
  </si>
  <si>
    <t>MECHANIC I</t>
  </si>
  <si>
    <t>YRS EXP</t>
  </si>
  <si>
    <t>PAYROLL CLERK II</t>
  </si>
  <si>
    <t>SUPT.'S SEC.</t>
  </si>
  <si>
    <t>HOURLY</t>
  </si>
  <si>
    <t>ANNUAL</t>
  </si>
  <si>
    <t>EXPERIENCE</t>
  </si>
  <si>
    <t>RATE PER HOUR</t>
  </si>
  <si>
    <t>8 HRS FOR 250 DAYS</t>
  </si>
  <si>
    <t>FOOD</t>
  </si>
  <si>
    <t>SERVICE</t>
  </si>
  <si>
    <t>ASST. II</t>
  </si>
  <si>
    <t>HEAD COOK - 7 HOURS</t>
  </si>
  <si>
    <t>MANAGERS - 8 HOURS</t>
  </si>
  <si>
    <t>HEAD COOK - 188 DAYS</t>
  </si>
  <si>
    <t>(FOUR (4) HOLIDAYS ARE INCLUDED</t>
  </si>
  <si>
    <t>MANAGERS - 193 DAYS</t>
  </si>
  <si>
    <t>IN TOTAL DAYS TO WORK)</t>
  </si>
  <si>
    <t>MAINT. TECH. II</t>
  </si>
  <si>
    <t>MAINT. TECH. III</t>
  </si>
  <si>
    <t>HOURLY RATE</t>
  </si>
  <si>
    <t>DAILY RATE</t>
  </si>
  <si>
    <t>199 DAYS</t>
  </si>
  <si>
    <t>175 SCHOOL DAYS</t>
  </si>
  <si>
    <t xml:space="preserve">     7 1/2 HOURS DAILY</t>
  </si>
  <si>
    <t>4 IN-SERVICE</t>
  </si>
  <si>
    <t>4 HOLIDAYS</t>
  </si>
  <si>
    <t>1 OPENING</t>
  </si>
  <si>
    <t>1 CLOSING</t>
  </si>
  <si>
    <t>7 ENDING SCHOOL</t>
  </si>
  <si>
    <t>7 BEGINNING SCHOOL</t>
  </si>
  <si>
    <t>YRS/EXP</t>
  </si>
  <si>
    <t>ANNUAL RATE</t>
  </si>
  <si>
    <t>SUBSTITUTE TEACHER SALARY SCHEDULE</t>
  </si>
  <si>
    <t>CERTIFIED TEACHER</t>
  </si>
  <si>
    <t>NON-CERTIFIED TEACHER</t>
  </si>
  <si>
    <t>(RANK IV, RANK V, AND EMERGENCY)</t>
  </si>
  <si>
    <t>SUSTITUTE TEACHERS WILL BE PAID FROM THE DAILY RATE SCHEDULE</t>
  </si>
  <si>
    <t>FOR ONE UP TO TEN DAYS OF SERVICE.</t>
  </si>
  <si>
    <t>SUBSTITUTE TEACHERS WILL BE PAID FROM THE REGULAR TEACHERS'</t>
  </si>
  <si>
    <t>SALARY SCHEDULE UPON THE COMPLETION OF TEN CONSECUTIVE DAYS</t>
  </si>
  <si>
    <t>OF SERVICE FOR THE SAME TEACHER.</t>
  </si>
  <si>
    <t>SUBSTITUTE TEACHERS WILL BE PAID ON THE TWENTY-FIFTH DAY OF THE</t>
  </si>
  <si>
    <t>MONTH FOLLOWING THE MONTH IN WHICH THEIR SERVICES WERE RENDERED.</t>
  </si>
  <si>
    <t>RANK I</t>
  </si>
  <si>
    <t>RANK II</t>
  </si>
  <si>
    <t>RANK III</t>
  </si>
  <si>
    <t>RANK IV</t>
  </si>
  <si>
    <t>RANK V</t>
  </si>
  <si>
    <t>RANK I-MA+30 HRS</t>
  </si>
  <si>
    <t>RANK II-MA OR</t>
  </si>
  <si>
    <t xml:space="preserve">  5TH YR PROGRAM</t>
  </si>
  <si>
    <t>RANK III-BS OR AB</t>
  </si>
  <si>
    <t xml:space="preserve">  DEGREE</t>
  </si>
  <si>
    <t>ANNUAL *</t>
  </si>
  <si>
    <t>* based on 8 hrs. per day &amp; 205 days per year</t>
  </si>
  <si>
    <t>LCMS (P)</t>
  </si>
  <si>
    <t>LCMS</t>
  </si>
  <si>
    <t>BASE SALARY</t>
  </si>
  <si>
    <t>BASE SALARY INCLUDES UP TO 20 MILES WITH STUDENTS DAILY.</t>
  </si>
  <si>
    <t>MANAGER I</t>
  </si>
  <si>
    <t>(HEAD COOK)</t>
  </si>
  <si>
    <t>BASED ON THE MINIMUM SCHOOL TERM OF 9 1/4 MTHS.</t>
  </si>
  <si>
    <t>7 HOURS/DAY, 185 DAYS/YEAR</t>
  </si>
  <si>
    <t>TERM OF EMPLOYMENT IS BASED ON 250 DAYS/YEAR AND 7.5 HRS./DAY.</t>
  </si>
  <si>
    <t>TRANSPORTATION AREA COORDINATOR</t>
  </si>
  <si>
    <t>BASED ON 250 DAYS EMPLOYMENT AT 8 HOURS PER DAY.</t>
  </si>
  <si>
    <t>CLASSIFIED STAFF - CENTRAL OFFICE</t>
  </si>
  <si>
    <t>LEWIS COUNTY SCHOOL DISTRICT</t>
  </si>
  <si>
    <t>SCHOOL FOOD SERVICE</t>
  </si>
  <si>
    <t>&gt;30</t>
  </si>
  <si>
    <t>SALARY</t>
  </si>
  <si>
    <t>ANNUAL SALARY</t>
  </si>
  <si>
    <t>33 CENTS PER MILE.  DRIVERS THAT TRAVEL OVER 60 MILES WITH STUDENTS</t>
  </si>
  <si>
    <t>DAILY WILL RECEIVE AN ADDITIONAL $7 PER DAY.</t>
  </si>
  <si>
    <t>BASED ON 250 DAYS AT 8 HOURS PER DAY.</t>
  </si>
  <si>
    <t>MAINT. TECH. I</t>
  </si>
  <si>
    <t>* based on 7 hrs. per day &amp; 240 days per year</t>
  </si>
  <si>
    <t>FRYSC DIRECTOR - CLASSIFIED</t>
  </si>
  <si>
    <t>GES (P)</t>
  </si>
  <si>
    <t>ELEM (AP)</t>
  </si>
  <si>
    <t>TES (P)</t>
  </si>
  <si>
    <t># OF CONTRACT DAYS</t>
  </si>
  <si>
    <t>COMPUTER TECHNOLOGY MAINTENANCE TECHNICIAN II</t>
  </si>
  <si>
    <t>COMPUTER TECHNOLOGY MAINTENANCE TECHNICIAN I</t>
  </si>
  <si>
    <t>* based on 7.5 hrs. per day &amp; 240 days per year</t>
  </si>
  <si>
    <t>DIRECTOR OF FINANCE</t>
  </si>
  <si>
    <t>Lewis County Board of Education</t>
  </si>
  <si>
    <t>$</t>
  </si>
  <si>
    <t>Yearbook Sponsor</t>
  </si>
  <si>
    <t>Academic Coach</t>
  </si>
  <si>
    <t>Academic - 1st Assistant</t>
  </si>
  <si>
    <t>Academic - 2nd Assistant</t>
  </si>
  <si>
    <t>Sponsor JROTC Color Guard (2)</t>
  </si>
  <si>
    <t>Boys Varsity Cheerleading Coach</t>
  </si>
  <si>
    <t>Asst. Boys Varsity Cheerleading Coach</t>
  </si>
  <si>
    <t>Activities Coordinator</t>
  </si>
  <si>
    <t>Athletic Director</t>
  </si>
  <si>
    <t>Tennis Coach</t>
  </si>
  <si>
    <t>Track Coach</t>
  </si>
  <si>
    <t>Asst. Track Coach</t>
  </si>
  <si>
    <t>Cross Country Coach</t>
  </si>
  <si>
    <t>Boys Golf Coach</t>
  </si>
  <si>
    <t>Girls Golf Coach</t>
  </si>
  <si>
    <t>Girls Volleyball Coach</t>
  </si>
  <si>
    <t>Asst. Volleyball Coach</t>
  </si>
  <si>
    <t>Girls Varsity Basketball Coach</t>
  </si>
  <si>
    <t>1st Asst. Girls Varsity Basketball Coach</t>
  </si>
  <si>
    <t>2nd Asst. Girls Basketball Coach</t>
  </si>
  <si>
    <t>Boys Varsity Basketball Coach</t>
  </si>
  <si>
    <t>1st Asst. Boys Varsity Basketball Coach</t>
  </si>
  <si>
    <t>2nd Asst. Boys Varsity Basketball Coach</t>
  </si>
  <si>
    <t>Freshman Boys Basketball Coach</t>
  </si>
  <si>
    <t>Boys Varsity Football Coach</t>
  </si>
  <si>
    <t>Boys Varsity Baseball Coach</t>
  </si>
  <si>
    <t>1st Asst. Boys Varsity Baseball Coach</t>
  </si>
  <si>
    <t>2nd Asst. Boys Varsity Baseball Coach</t>
  </si>
  <si>
    <t>Girls Varsity Softball Coach</t>
  </si>
  <si>
    <t>1st Asst. Girls Varsity Softball Coach</t>
  </si>
  <si>
    <t>2nd Asst. Girls Softball Coach</t>
  </si>
  <si>
    <t>4th-6th Grade Cheerleading Sponsor (4)</t>
  </si>
  <si>
    <t>Elem. Academic Coach (4)</t>
  </si>
  <si>
    <t>4th-6th Grade Boys Basketball Coach (4)</t>
  </si>
  <si>
    <t>Elementary Basketball Coordinator</t>
  </si>
  <si>
    <t>Middle School Girls Basketball Coach</t>
  </si>
  <si>
    <t>Middle School Football Coach</t>
  </si>
  <si>
    <t>Middle School Boys Basketball Coach</t>
  </si>
  <si>
    <t>7th &amp; 8th Grade Cheerleading Coach</t>
  </si>
  <si>
    <t>Elem. Football Coordinator</t>
  </si>
  <si>
    <t xml:space="preserve">Note: All positions are for one individual unless noted. All positions are at the High School level unless noted. </t>
  </si>
  <si>
    <t>Freshman Football Coach</t>
  </si>
  <si>
    <t>Freshman Girls Basketball Coach</t>
  </si>
  <si>
    <t>OCCUPATIONAL THERAPIST</t>
  </si>
  <si>
    <t>25+</t>
  </si>
  <si>
    <t>* based on 7 hrs. per day &amp; 190 days per year</t>
  </si>
  <si>
    <t>SIS/FOOD SERVICE SPECIALIST</t>
  </si>
  <si>
    <t>* based on 8 hrs. per day &amp; 250 days per year</t>
  </si>
  <si>
    <t>Drama Coach</t>
  </si>
  <si>
    <t>185 DAYS/YEAR, 1295 HOURS/YEAR, 7 HOURS/DAY</t>
  </si>
  <si>
    <t>185 TO 240</t>
  </si>
  <si>
    <t>185 DAYS, 4 HOURS PER DAY</t>
  </si>
  <si>
    <t>SPEECH LANGUAGE PATHOLOGIST</t>
  </si>
  <si>
    <t>* based on 7 hrs. per day &amp; 187 days per year</t>
  </si>
  <si>
    <t>LES (P)</t>
  </si>
  <si>
    <t>4th-6th Grade Girls Basketball Coach (4)</t>
  </si>
  <si>
    <t>Middle School Volleyball Coach</t>
  </si>
  <si>
    <t>8 HOURS PER DAY, 240 DAYS PER YEAR</t>
  </si>
  <si>
    <t xml:space="preserve">SUB DRIVERS RECEIVE THE RATE OF PAY OF THE REGULAR DRIVER THEY </t>
  </si>
  <si>
    <t>SUBSTITUTED FOR.</t>
  </si>
  <si>
    <t>Asst. Tennis Coach</t>
  </si>
  <si>
    <t>JFL Football Coach - 3rd Grade</t>
  </si>
  <si>
    <t>JFL Football Coach - 4th Grade</t>
  </si>
  <si>
    <t>JFL Football Coach - 5th Grade</t>
  </si>
  <si>
    <t>JFL Football Coach - 6th Grade</t>
  </si>
  <si>
    <t>SUBSTITUTE COOK</t>
  </si>
  <si>
    <t>SUBSTITUTE INSTRUCTIONAL ASSISTANT</t>
  </si>
  <si>
    <t>SUBSTITUTE CUSTODIAN</t>
  </si>
  <si>
    <t>$7.25 / HOUR</t>
  </si>
  <si>
    <t>4 HOURS/DAY, 185 DAYS/YEAR</t>
  </si>
  <si>
    <t>Additional $1250.00 for Kentucky certified bus trainer</t>
  </si>
  <si>
    <t>Additional $1250.00 for Kentucky certified bus inspector</t>
  </si>
  <si>
    <t>(No Mileage Paid)</t>
  </si>
  <si>
    <t>SUBSTITUTE BUS MONITOR</t>
  </si>
  <si>
    <t>FULL TIME BUS DRIVERS WHO PLUG THEIR BUS IN AT THEIR RESIDENCE WILL</t>
  </si>
  <si>
    <t>BE REIMBURSED $75 BY APRIL 1 FOR ELECTRICITY EXPENSE EACH SCHOOL YEAR.</t>
  </si>
  <si>
    <t>Each coach, etc. will receive a 1% increase each year for consecutive years of service in the same position</t>
  </si>
  <si>
    <t>Band Director</t>
  </si>
  <si>
    <t xml:space="preserve">  </t>
  </si>
  <si>
    <t>COUNSELOR</t>
  </si>
  <si>
    <t>PROGRAM SPECIALIST</t>
  </si>
  <si>
    <t>WORKFORCE DEVELOPMENT</t>
  </si>
  <si>
    <t>WORKFORCE DEVELOPMENT COUNSELOR = 225 DAYS/YEAR   7.5 HOURS/DAY</t>
  </si>
  <si>
    <t>WORKFORCE DEVELOPMENT PROGRAM SPECIALIST = 199 DAYS/YEAR   7 HOURS/DAY</t>
  </si>
  <si>
    <t>DISTRICT TECHNOLOGY COORDINATOR</t>
  </si>
  <si>
    <t>185 DAYS</t>
  </si>
  <si>
    <t>PAYROLL ACCOUNTING MANAGER</t>
  </si>
  <si>
    <t>TERM OF EMPLOYMENT IS BASED ON 240 DAYS/YEAR AND 7.5 HRS./DAY.</t>
  </si>
  <si>
    <t>CLASSIFIED SUBSTITUTE SALARY SCHEDULE FOR FISCAL YEAR 2020-2021</t>
  </si>
  <si>
    <t>CERTIFIED SUPPLEMENTAL SALARY SCHEDULE</t>
  </si>
  <si>
    <t>National Board Certification</t>
  </si>
  <si>
    <t>Certified Instruction of Students Outside of Regular School Day/Calendar</t>
  </si>
  <si>
    <t>$25/hour</t>
  </si>
  <si>
    <t>Instruction of Students Within the Regular School Day/Calendar (non-sub.)</t>
  </si>
  <si>
    <t>Reg. Hourly Rate</t>
  </si>
  <si>
    <t>CLASSIFIED SUPPLEMENTAL SALARY SCHEDULE</t>
  </si>
  <si>
    <t>Services Outside of Regular School Day/Calendar</t>
  </si>
  <si>
    <t>After School Bus Routes</t>
  </si>
  <si>
    <t>$12/hour</t>
  </si>
  <si>
    <t>$10/hour</t>
  </si>
  <si>
    <t>Bus Driving for Extra Curricular Events or Field Trips</t>
  </si>
  <si>
    <t>Based on 240 days employment at 7 1/2 hrs. per day, 1800 hrs. per year.</t>
  </si>
  <si>
    <t>SECRETARY II</t>
  </si>
  <si>
    <t>Bachelor's Degree</t>
  </si>
  <si>
    <t>Master's Degree</t>
  </si>
  <si>
    <t>plus 30 hours</t>
  </si>
  <si>
    <t>203 DAYS/YEAR, 8 HOURS/DAY</t>
  </si>
  <si>
    <t>2021-2022</t>
  </si>
  <si>
    <t>BUS DRIVER BASE SALARY SCHEDULE FOR FISCAL YEAR 2021-2022</t>
  </si>
  <si>
    <t>BUS MECHANIC SALARY SCHEDULE FOR FISCAL YEAR 2021-2022</t>
  </si>
  <si>
    <t>BUS MONITOR SALARY SCHEDULE FOR FISCAL YEAR 2021-2022</t>
  </si>
  <si>
    <t>SALARY SCHEDULE FOR FISCAL YEAR 2021-2022</t>
  </si>
  <si>
    <t>COOK/BAKER SALARY SCHEDULE FOR FISCAL YEAR 2021-2022</t>
  </si>
  <si>
    <t>CUSTODIAN SALARY SCHEDULE FOR FISCAL YEAR 2021-2022</t>
  </si>
  <si>
    <t>EMPLOYMENT SPECIALIST SALARY SCHEDULE FOR FISCAL YEAR 2021-2022</t>
  </si>
  <si>
    <t>2021-2022 Extra Duty Salary Schedule</t>
  </si>
  <si>
    <t>INSTRUCTIONAL ASSISTANT SALARY SCHEDULE FOR FISCAL YEAR 2021-2022</t>
  </si>
  <si>
    <t>EDUCATIONAL INTERPRETER III SALARY SCHEDULE FOR FISCAL YEAR 2021-2022</t>
  </si>
  <si>
    <t>SCHOOL MENTAL HEALTH PROVIDER SALARY SCHEDULE FOR FISCAL YEAR 2021-2022</t>
  </si>
  <si>
    <t>MAINTENANCE TECHNICIAN I, II, &amp; III SALARY SCHEDULE FOR FISCAL YEAR 2021-2022</t>
  </si>
  <si>
    <t>SCHOOL SECRETARY SALARY SCHEDULE FOR FISCAL YEAR 2021-2022</t>
  </si>
  <si>
    <t>DAILY RATE 2021-2022</t>
  </si>
  <si>
    <t>SUPPLEMENTAL SALARY SCHEDULE FOR FISCAL YEAR 2021-2022</t>
  </si>
  <si>
    <t>CERTIFIED SALARY SCHEDULE FOR FISCAL YEAR 2021-2022</t>
  </si>
  <si>
    <t>WIOA EMPOWER YOUTH SALARY SCHEDULE FOR FISCAL YEAR 2021-2022</t>
  </si>
  <si>
    <t>14.94/HOUR</t>
  </si>
  <si>
    <t>FULL TIME SUBSTITUTE BUS DRIVERS WILL BE PAID $76.64 PER DAY.</t>
  </si>
  <si>
    <t>Asst. Boys Varsity Football Coach (Total of $9,000 for all assistants)</t>
  </si>
  <si>
    <t>Middle School Academic</t>
  </si>
  <si>
    <t>Middle School Baseball</t>
  </si>
  <si>
    <t>Middle School Softball</t>
  </si>
  <si>
    <t>Department Head; hired prior to 7/1/2021</t>
  </si>
  <si>
    <t>Department Head; hired after 6/30/2021</t>
  </si>
  <si>
    <t>Total</t>
  </si>
  <si>
    <t>1st Asst. Band Director</t>
  </si>
  <si>
    <t>2nd Asst. Band Director</t>
  </si>
  <si>
    <t>District-Wide Safe Crisis Management Trainer (2)</t>
  </si>
  <si>
    <t>Special Education Team Leader (7)</t>
  </si>
  <si>
    <t>Special Education District Team Leader (1)</t>
  </si>
  <si>
    <t>Special Education Transition Coordinator (1)</t>
  </si>
  <si>
    <t>Bus Driver Trainer</t>
  </si>
  <si>
    <t>BUS DRIVER TRAINEES WILL BE PAID $10.00 PER HOUR.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</si>
</sst>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##0.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0.0000"/>
    <numFmt numFmtId="170" formatCode="0.000"/>
    <numFmt numFmtId="171" formatCode="_(* #,##0_);_(* \(#,##0\);_(* &quot;-&quot;??_);_(@_)"/>
    <numFmt numFmtId="172" formatCode="0.0"/>
  </numFmts>
  <fonts count="5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Stonehenge"/>
      <family val="0"/>
    </font>
    <font>
      <b/>
      <sz val="10"/>
      <name val="Stoneheng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tonehenge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Stonehenge"/>
      <family val="0"/>
    </font>
    <font>
      <b/>
      <sz val="12"/>
      <name val="Stonehenge"/>
      <family val="0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0" fillId="0" borderId="0" xfId="59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/>
    </xf>
    <xf numFmtId="0" fontId="9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2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171" fontId="3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" fillId="0" borderId="0" xfId="42" applyNumberFormat="1" applyFont="1" applyBorder="1" applyAlignment="1">
      <alignment horizontal="center" wrapText="1"/>
    </xf>
    <xf numFmtId="171" fontId="7" fillId="0" borderId="0" xfId="42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6" fillId="0" borderId="0" xfId="42" applyFont="1" applyAlignment="1">
      <alignment/>
    </xf>
    <xf numFmtId="0" fontId="21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8" fontId="0" fillId="0" borderId="0" xfId="0" applyNumberFormat="1" applyAlignment="1">
      <alignment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43" fontId="5" fillId="0" borderId="0" xfId="42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3" fontId="2" fillId="0" borderId="16" xfId="42" applyFont="1" applyBorder="1" applyAlignment="1">
      <alignment/>
    </xf>
    <xf numFmtId="43" fontId="2" fillId="0" borderId="0" xfId="42" applyFont="1" applyBorder="1" applyAlignment="1">
      <alignment/>
    </xf>
    <xf numFmtId="43" fontId="2" fillId="0" borderId="11" xfId="42" applyFont="1" applyBorder="1" applyAlignment="1">
      <alignment/>
    </xf>
    <xf numFmtId="171" fontId="22" fillId="0" borderId="12" xfId="42" applyNumberFormat="1" applyFont="1" applyBorder="1" applyAlignment="1">
      <alignment/>
    </xf>
    <xf numFmtId="43" fontId="2" fillId="0" borderId="12" xfId="42" applyFont="1" applyBorder="1" applyAlignment="1">
      <alignment/>
    </xf>
    <xf numFmtId="43" fontId="22" fillId="0" borderId="12" xfId="42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20.7109375" style="0" customWidth="1"/>
    <col min="4" max="4" width="9.28125" style="0" customWidth="1"/>
    <col min="5" max="5" width="30.7109375" style="0" customWidth="1"/>
    <col min="6" max="7" width="9.28125" style="0" customWidth="1"/>
    <col min="8" max="16384" width="8.8515625" style="0" customWidth="1"/>
  </cols>
  <sheetData>
    <row r="1" spans="1:7" ht="12.75">
      <c r="A1" s="131" t="s">
        <v>0</v>
      </c>
      <c r="B1" s="131"/>
      <c r="C1" s="131"/>
      <c r="D1" s="131"/>
      <c r="E1" s="131"/>
      <c r="F1" s="131"/>
      <c r="G1" s="131"/>
    </row>
    <row r="3" spans="1:7" ht="12.75">
      <c r="A3" s="131" t="s">
        <v>1</v>
      </c>
      <c r="B3" s="131"/>
      <c r="C3" s="131"/>
      <c r="D3" s="131"/>
      <c r="E3" s="131"/>
      <c r="F3" s="131"/>
      <c r="G3" s="131"/>
    </row>
    <row r="4" spans="1:7" ht="12.75">
      <c r="A4" s="131" t="s">
        <v>218</v>
      </c>
      <c r="B4" s="131"/>
      <c r="C4" s="131"/>
      <c r="D4" s="131"/>
      <c r="E4" s="131"/>
      <c r="F4" s="131"/>
      <c r="G4" s="131"/>
    </row>
    <row r="7" spans="1:7" ht="12.75">
      <c r="A7" s="2" t="s">
        <v>2</v>
      </c>
      <c r="B7" s="3"/>
      <c r="C7" s="2" t="s">
        <v>104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 t="s">
        <v>7</v>
      </c>
      <c r="B9" s="4"/>
      <c r="C9" s="4">
        <v>240</v>
      </c>
      <c r="D9" s="4" t="s">
        <v>3</v>
      </c>
      <c r="E9" s="5">
        <v>0.19</v>
      </c>
      <c r="F9" s="4" t="s">
        <v>5</v>
      </c>
      <c r="G9" s="4" t="s">
        <v>6</v>
      </c>
    </row>
    <row r="10" spans="1:7" ht="12.75">
      <c r="A10" s="4" t="s">
        <v>8</v>
      </c>
      <c r="B10" s="4"/>
      <c r="C10" s="89">
        <v>225</v>
      </c>
      <c r="D10" s="4" t="s">
        <v>3</v>
      </c>
      <c r="E10" s="6">
        <v>0.1</v>
      </c>
      <c r="F10" s="4" t="s">
        <v>5</v>
      </c>
      <c r="G10" s="4" t="s">
        <v>6</v>
      </c>
    </row>
    <row r="11" spans="1:7" ht="12.75">
      <c r="A11" s="4"/>
      <c r="B11" s="4"/>
      <c r="C11" s="4"/>
      <c r="D11" s="4"/>
      <c r="E11" s="4"/>
      <c r="F11" s="4"/>
      <c r="G11" s="4" t="s">
        <v>9</v>
      </c>
    </row>
    <row r="12" spans="1:7" ht="12.75">
      <c r="A12" s="4" t="s">
        <v>78</v>
      </c>
      <c r="B12" s="4"/>
      <c r="C12" s="4">
        <v>240</v>
      </c>
      <c r="D12" s="4" t="s">
        <v>3</v>
      </c>
      <c r="E12" s="6">
        <v>0.16</v>
      </c>
      <c r="F12" s="4" t="s">
        <v>5</v>
      </c>
      <c r="G12" s="4" t="s">
        <v>6</v>
      </c>
    </row>
    <row r="13" spans="1:7" ht="12.75">
      <c r="A13" s="4" t="s">
        <v>8</v>
      </c>
      <c r="B13" s="4"/>
      <c r="C13" s="4">
        <v>210</v>
      </c>
      <c r="D13" s="4" t="s">
        <v>3</v>
      </c>
      <c r="E13" s="6">
        <v>0.1</v>
      </c>
      <c r="F13" s="4" t="s">
        <v>5</v>
      </c>
      <c r="G13" s="4" t="s">
        <v>6</v>
      </c>
    </row>
    <row r="14" spans="1:7" ht="12.75">
      <c r="A14" s="4"/>
      <c r="B14" s="4"/>
      <c r="C14" s="4"/>
      <c r="D14" s="4"/>
      <c r="E14" s="6"/>
      <c r="F14" s="4"/>
      <c r="G14" s="4"/>
    </row>
    <row r="15" spans="1:7" ht="12.75">
      <c r="A15" s="4" t="s">
        <v>10</v>
      </c>
      <c r="B15" s="4"/>
      <c r="C15" s="4">
        <v>240</v>
      </c>
      <c r="D15" s="4" t="s">
        <v>3</v>
      </c>
      <c r="E15" s="6">
        <v>0.13</v>
      </c>
      <c r="F15" s="4" t="s">
        <v>5</v>
      </c>
      <c r="G15" s="4" t="s">
        <v>6</v>
      </c>
    </row>
    <row r="16" spans="1:7" ht="12.75">
      <c r="A16" s="4"/>
      <c r="B16" s="4"/>
      <c r="C16" s="4"/>
      <c r="D16" s="4"/>
      <c r="E16" s="6"/>
      <c r="F16" s="4"/>
      <c r="G16" s="4"/>
    </row>
    <row r="17" spans="1:7" ht="12.75">
      <c r="A17" s="4" t="s">
        <v>101</v>
      </c>
      <c r="B17" s="4"/>
      <c r="C17" s="4">
        <v>230</v>
      </c>
      <c r="D17" s="4" t="s">
        <v>3</v>
      </c>
      <c r="E17" s="6">
        <v>0.13</v>
      </c>
      <c r="F17" s="4" t="s">
        <v>5</v>
      </c>
      <c r="G17" s="4" t="s">
        <v>6</v>
      </c>
    </row>
    <row r="18" spans="1:7" ht="12.75">
      <c r="A18" s="4"/>
      <c r="B18" s="4"/>
      <c r="C18" s="4"/>
      <c r="D18" s="4"/>
      <c r="E18" s="6"/>
      <c r="F18" s="4"/>
      <c r="G18" s="4"/>
    </row>
    <row r="19" spans="1:7" ht="12.75">
      <c r="A19" s="69" t="s">
        <v>165</v>
      </c>
      <c r="B19" s="4"/>
      <c r="C19" s="4">
        <v>220</v>
      </c>
      <c r="D19" s="4" t="s">
        <v>3</v>
      </c>
      <c r="E19" s="6">
        <v>0.13</v>
      </c>
      <c r="F19" s="4" t="s">
        <v>5</v>
      </c>
      <c r="G19" s="4" t="s">
        <v>6</v>
      </c>
    </row>
    <row r="20" spans="1:7" ht="12.75">
      <c r="A20" s="4"/>
      <c r="B20" s="4"/>
      <c r="C20" s="4"/>
      <c r="D20" s="4"/>
      <c r="E20" s="6"/>
      <c r="F20" s="4"/>
      <c r="G20" s="4"/>
    </row>
    <row r="21" spans="1:7" ht="12.75">
      <c r="A21" s="4" t="s">
        <v>103</v>
      </c>
      <c r="B21" s="4"/>
      <c r="C21" s="4">
        <v>230</v>
      </c>
      <c r="D21" s="4" t="s">
        <v>3</v>
      </c>
      <c r="E21" s="6">
        <v>0.13</v>
      </c>
      <c r="F21" s="4" t="s">
        <v>5</v>
      </c>
      <c r="G21" s="4" t="s">
        <v>6</v>
      </c>
    </row>
    <row r="23" spans="1:7" ht="12.75">
      <c r="A23" s="7" t="s">
        <v>102</v>
      </c>
      <c r="B23" s="7"/>
      <c r="C23" s="102">
        <v>210</v>
      </c>
      <c r="D23" s="7" t="s">
        <v>11</v>
      </c>
      <c r="E23" s="8">
        <v>0.07</v>
      </c>
      <c r="F23" s="7" t="s">
        <v>12</v>
      </c>
      <c r="G23" s="7" t="s">
        <v>6</v>
      </c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1" t="s">
        <v>13</v>
      </c>
      <c r="E25" s="4"/>
      <c r="F25" s="4"/>
      <c r="G25" s="4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 t="s">
        <v>14</v>
      </c>
      <c r="B28" s="4"/>
      <c r="C28" s="4">
        <v>210</v>
      </c>
      <c r="D28" s="4" t="s">
        <v>3</v>
      </c>
      <c r="E28" s="6">
        <v>0.08</v>
      </c>
      <c r="F28" s="4" t="s">
        <v>5</v>
      </c>
      <c r="G28" s="4" t="s">
        <v>6</v>
      </c>
    </row>
    <row r="29" spans="1:7" ht="12.75">
      <c r="A29" s="4"/>
      <c r="B29" s="4"/>
      <c r="C29" s="4"/>
      <c r="D29" s="4"/>
      <c r="E29" s="6"/>
      <c r="F29" s="4"/>
      <c r="G29" s="4"/>
    </row>
    <row r="30" spans="1:7" ht="12.75">
      <c r="A30" s="4" t="s">
        <v>79</v>
      </c>
      <c r="B30" s="4"/>
      <c r="C30" s="4">
        <v>205</v>
      </c>
      <c r="D30" s="4" t="s">
        <v>3</v>
      </c>
      <c r="E30" s="6">
        <v>0.08</v>
      </c>
      <c r="F30" s="4" t="s">
        <v>5</v>
      </c>
      <c r="G30" s="4" t="s">
        <v>6</v>
      </c>
    </row>
    <row r="31" spans="1:7" ht="12.75">
      <c r="A31" s="4"/>
      <c r="B31" s="4"/>
      <c r="C31" s="4"/>
      <c r="D31" s="4"/>
      <c r="E31" s="6"/>
      <c r="F31" s="4"/>
      <c r="G31" s="4"/>
    </row>
    <row r="32" spans="1:7" ht="12.75">
      <c r="A32" s="7" t="s">
        <v>15</v>
      </c>
      <c r="B32" s="7"/>
      <c r="C32" s="7">
        <v>203</v>
      </c>
      <c r="D32" s="7" t="s">
        <v>3</v>
      </c>
      <c r="E32" s="8">
        <v>0.08</v>
      </c>
      <c r="F32" s="7" t="s">
        <v>5</v>
      </c>
      <c r="G32" s="7" t="s">
        <v>6</v>
      </c>
    </row>
    <row r="33" spans="1:7" ht="12.75">
      <c r="A33" s="4"/>
      <c r="B33" s="4"/>
      <c r="C33" s="4"/>
      <c r="D33" s="4"/>
      <c r="E33" s="6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1" t="s">
        <v>16</v>
      </c>
      <c r="E35" s="4"/>
      <c r="F35" s="4"/>
      <c r="G35" s="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 t="s">
        <v>161</v>
      </c>
      <c r="D38" s="4" t="s">
        <v>3</v>
      </c>
      <c r="E38" s="6">
        <v>0.19</v>
      </c>
      <c r="F38" s="4" t="s">
        <v>5</v>
      </c>
      <c r="G38" s="4" t="s">
        <v>6</v>
      </c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 t="s">
        <v>17</v>
      </c>
      <c r="E41" s="4"/>
      <c r="F41" s="4"/>
      <c r="G41" s="4"/>
    </row>
  </sheetData>
  <sheetProtection/>
  <mergeCells count="3">
    <mergeCell ref="A1:G1"/>
    <mergeCell ref="A3:G3"/>
    <mergeCell ref="A4:G4"/>
  </mergeCells>
  <printOptions/>
  <pageMargins left="0.5" right="0.5" top="1" bottom="1" header="0.5" footer="0.5"/>
  <pageSetup fitToHeight="2" fitToWidth="1" horizontalDpi="600" verticalDpi="600" orientation="portrait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10" width="8.8515625" style="0" customWidth="1"/>
    <col min="11" max="11" width="10.28125" style="92" bestFit="1" customWidth="1"/>
    <col min="12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108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41" t="s">
        <v>222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1" t="s">
        <v>9</v>
      </c>
      <c r="B4" s="141"/>
      <c r="C4" s="141"/>
      <c r="D4" s="141"/>
      <c r="E4" s="141"/>
      <c r="F4" s="141"/>
      <c r="G4" s="141"/>
      <c r="H4" s="141"/>
      <c r="I4" s="141"/>
    </row>
    <row r="5" spans="6:7" ht="12.75">
      <c r="F5" s="34"/>
      <c r="G5" s="34"/>
    </row>
    <row r="6" spans="3:9" ht="13.5">
      <c r="C6" s="2" t="s">
        <v>18</v>
      </c>
      <c r="D6" s="3"/>
      <c r="E6" s="18" t="s">
        <v>9</v>
      </c>
      <c r="F6" s="66"/>
      <c r="G6" s="84" t="s">
        <v>76</v>
      </c>
      <c r="H6" s="20"/>
      <c r="I6" s="19"/>
    </row>
    <row r="7" spans="3:11" ht="12.75" customHeight="1">
      <c r="C7" s="12">
        <v>0</v>
      </c>
      <c r="D7" s="9"/>
      <c r="E7" s="31" t="s">
        <v>9</v>
      </c>
      <c r="F7" s="31"/>
      <c r="G7" s="119">
        <v>64321.85</v>
      </c>
      <c r="H7" s="21"/>
      <c r="I7" s="9"/>
      <c r="K7"/>
    </row>
    <row r="8" spans="3:11" ht="12.75" customHeight="1">
      <c r="C8" s="12">
        <v>1</v>
      </c>
      <c r="D8" s="9"/>
      <c r="E8" s="31" t="s">
        <v>9</v>
      </c>
      <c r="F8" s="31"/>
      <c r="G8" s="119">
        <v>64918.15</v>
      </c>
      <c r="H8" s="21"/>
      <c r="I8" s="9"/>
      <c r="K8"/>
    </row>
    <row r="9" spans="3:11" ht="12.75" customHeight="1">
      <c r="C9" s="12">
        <v>2</v>
      </c>
      <c r="D9" s="9"/>
      <c r="E9" s="31" t="s">
        <v>9</v>
      </c>
      <c r="F9" s="31"/>
      <c r="G9" s="119">
        <v>65090.5</v>
      </c>
      <c r="H9" s="21"/>
      <c r="I9" s="9"/>
      <c r="K9"/>
    </row>
    <row r="10" spans="3:11" ht="12.75" customHeight="1">
      <c r="C10" s="12">
        <v>3</v>
      </c>
      <c r="D10" s="9"/>
      <c r="E10" s="31" t="s">
        <v>9</v>
      </c>
      <c r="F10" s="31"/>
      <c r="G10" s="119">
        <v>65261.47</v>
      </c>
      <c r="H10" s="21"/>
      <c r="I10" s="9"/>
      <c r="K10"/>
    </row>
    <row r="11" spans="3:11" ht="12.75" customHeight="1">
      <c r="C11" s="12">
        <v>4</v>
      </c>
      <c r="D11" s="9"/>
      <c r="E11" s="31" t="s">
        <v>9</v>
      </c>
      <c r="F11" s="31"/>
      <c r="G11" s="119">
        <v>65435.21</v>
      </c>
      <c r="H11" s="21"/>
      <c r="I11" s="9"/>
      <c r="K11"/>
    </row>
    <row r="12" spans="3:11" ht="12.75" customHeight="1">
      <c r="C12" s="12">
        <v>5</v>
      </c>
      <c r="D12" s="9"/>
      <c r="E12" s="31" t="s">
        <v>9</v>
      </c>
      <c r="F12" s="31"/>
      <c r="G12" s="119">
        <v>65606.18</v>
      </c>
      <c r="H12" s="21"/>
      <c r="I12" s="9"/>
      <c r="K12"/>
    </row>
    <row r="13" spans="3:11" ht="12.75" customHeight="1">
      <c r="C13" s="12">
        <v>6</v>
      </c>
      <c r="D13" s="9"/>
      <c r="E13" s="31" t="s">
        <v>9</v>
      </c>
      <c r="F13" s="31"/>
      <c r="G13" s="119">
        <v>65779.92</v>
      </c>
      <c r="H13" s="21"/>
      <c r="I13" s="9"/>
      <c r="K13"/>
    </row>
    <row r="14" spans="3:11" ht="12.75" customHeight="1">
      <c r="C14" s="12">
        <v>7</v>
      </c>
      <c r="D14" s="9"/>
      <c r="E14" s="31" t="s">
        <v>9</v>
      </c>
      <c r="F14" s="31"/>
      <c r="G14" s="119">
        <v>65952.28</v>
      </c>
      <c r="H14" s="21"/>
      <c r="I14" s="9"/>
      <c r="K14"/>
    </row>
    <row r="15" spans="3:11" ht="12.75" customHeight="1">
      <c r="C15" s="12">
        <v>8</v>
      </c>
      <c r="D15" s="9"/>
      <c r="E15" s="31" t="s">
        <v>9</v>
      </c>
      <c r="F15" s="31"/>
      <c r="G15" s="119">
        <v>66295.6</v>
      </c>
      <c r="H15" s="21"/>
      <c r="I15" s="9"/>
      <c r="K15"/>
    </row>
    <row r="16" spans="3:11" ht="12.75" customHeight="1">
      <c r="C16" s="12">
        <v>9</v>
      </c>
      <c r="D16" s="9"/>
      <c r="E16" s="31" t="s">
        <v>9</v>
      </c>
      <c r="F16" s="31"/>
      <c r="G16" s="119">
        <v>67087.88</v>
      </c>
      <c r="H16" s="21"/>
      <c r="I16" s="9"/>
      <c r="K16"/>
    </row>
    <row r="17" spans="3:11" ht="12.75" customHeight="1">
      <c r="C17" s="12">
        <v>10</v>
      </c>
      <c r="D17" s="9"/>
      <c r="E17" s="31" t="s">
        <v>9</v>
      </c>
      <c r="F17" s="31"/>
      <c r="G17" s="119">
        <v>68305.48</v>
      </c>
      <c r="H17" s="13"/>
      <c r="I17" s="9"/>
      <c r="K17"/>
    </row>
    <row r="18" spans="3:11" ht="12.75" customHeight="1">
      <c r="C18" s="12">
        <v>11</v>
      </c>
      <c r="D18" s="9"/>
      <c r="E18" s="31" t="s">
        <v>9</v>
      </c>
      <c r="F18" s="31"/>
      <c r="G18" s="119">
        <v>69393.82</v>
      </c>
      <c r="H18" s="13"/>
      <c r="I18" s="9"/>
      <c r="K18"/>
    </row>
    <row r="19" spans="3:11" ht="12.75" customHeight="1">
      <c r="C19" s="12">
        <v>12</v>
      </c>
      <c r="D19" s="9" t="s">
        <v>9</v>
      </c>
      <c r="E19" s="31" t="s">
        <v>9</v>
      </c>
      <c r="F19" s="31"/>
      <c r="G19" s="119">
        <v>70992.28</v>
      </c>
      <c r="H19" s="13"/>
      <c r="I19" s="9"/>
      <c r="K19"/>
    </row>
    <row r="20" spans="3:11" ht="12.75" customHeight="1">
      <c r="C20" s="12">
        <v>13</v>
      </c>
      <c r="D20" s="9"/>
      <c r="E20" s="31" t="s">
        <v>9</v>
      </c>
      <c r="F20" s="31"/>
      <c r="G20" s="119">
        <v>73191.2</v>
      </c>
      <c r="H20" s="13"/>
      <c r="I20" s="9"/>
      <c r="K20"/>
    </row>
    <row r="21" spans="3:11" ht="12.75" customHeight="1">
      <c r="C21" s="15">
        <v>14</v>
      </c>
      <c r="D21" s="9"/>
      <c r="E21" s="31" t="s">
        <v>9</v>
      </c>
      <c r="F21" s="31"/>
      <c r="G21" s="119">
        <v>74925.87</v>
      </c>
      <c r="H21" s="21"/>
      <c r="I21" s="9"/>
      <c r="K21"/>
    </row>
    <row r="22" spans="3:11" ht="12.75" customHeight="1">
      <c r="C22" s="15">
        <v>15</v>
      </c>
      <c r="D22" s="22"/>
      <c r="E22" s="31" t="s">
        <v>9</v>
      </c>
      <c r="F22" s="26"/>
      <c r="G22" s="119">
        <v>76294.98</v>
      </c>
      <c r="H22" s="22"/>
      <c r="I22" s="22"/>
      <c r="K22"/>
    </row>
    <row r="23" spans="3:11" ht="12.75" customHeight="1">
      <c r="C23" s="15">
        <v>16</v>
      </c>
      <c r="E23" s="31" t="s">
        <v>9</v>
      </c>
      <c r="F23" s="26"/>
      <c r="G23" s="119">
        <v>77527.88</v>
      </c>
      <c r="I23" s="9"/>
      <c r="K23"/>
    </row>
    <row r="24" spans="3:11" ht="12.75" customHeight="1">
      <c r="C24" s="15">
        <v>17</v>
      </c>
      <c r="E24" s="31" t="s">
        <v>9</v>
      </c>
      <c r="F24" s="26"/>
      <c r="G24" s="119">
        <v>77748.88</v>
      </c>
      <c r="I24" s="9"/>
      <c r="K24"/>
    </row>
    <row r="25" spans="3:11" ht="12.75" customHeight="1">
      <c r="C25" s="15">
        <v>18</v>
      </c>
      <c r="E25" s="31" t="s">
        <v>9</v>
      </c>
      <c r="F25" s="26"/>
      <c r="G25" s="119">
        <v>77971.27</v>
      </c>
      <c r="I25" s="9"/>
      <c r="K25"/>
    </row>
    <row r="26" spans="3:11" ht="12.75" customHeight="1">
      <c r="C26" s="15">
        <v>19</v>
      </c>
      <c r="E26" s="31" t="s">
        <v>9</v>
      </c>
      <c r="F26" s="26"/>
      <c r="G26" s="119">
        <v>78188.11</v>
      </c>
      <c r="I26" s="9"/>
      <c r="K26"/>
    </row>
    <row r="27" spans="3:11" ht="12.75" customHeight="1">
      <c r="C27" s="15">
        <v>20</v>
      </c>
      <c r="E27" s="31" t="s">
        <v>9</v>
      </c>
      <c r="F27" s="26"/>
      <c r="G27" s="119">
        <v>79219.46</v>
      </c>
      <c r="I27" s="9"/>
      <c r="K27"/>
    </row>
    <row r="28" spans="3:11" ht="12.75" customHeight="1">
      <c r="C28" s="15">
        <v>21</v>
      </c>
      <c r="D28" s="22"/>
      <c r="E28" s="31" t="s">
        <v>9</v>
      </c>
      <c r="F28" s="26"/>
      <c r="G28" s="119">
        <v>80501</v>
      </c>
      <c r="H28" s="22"/>
      <c r="I28" s="22"/>
      <c r="K28"/>
    </row>
    <row r="29" spans="3:11" ht="12.75" customHeight="1">
      <c r="C29" s="15">
        <v>22</v>
      </c>
      <c r="D29" s="22"/>
      <c r="E29" s="31" t="s">
        <v>9</v>
      </c>
      <c r="F29" s="26"/>
      <c r="G29" s="119">
        <v>80722.01</v>
      </c>
      <c r="H29" s="22"/>
      <c r="I29" s="22"/>
      <c r="K29"/>
    </row>
    <row r="30" spans="3:11" ht="12.75" customHeight="1">
      <c r="C30" s="15">
        <v>23</v>
      </c>
      <c r="D30" s="22"/>
      <c r="E30" s="31" t="s">
        <v>9</v>
      </c>
      <c r="F30" s="26"/>
      <c r="G30" s="119">
        <v>80943.01</v>
      </c>
      <c r="H30" s="22"/>
      <c r="I30" s="22"/>
      <c r="K30"/>
    </row>
    <row r="31" spans="3:11" ht="12.75" customHeight="1">
      <c r="C31" s="15">
        <v>24</v>
      </c>
      <c r="D31" s="22"/>
      <c r="E31" s="31" t="s">
        <v>9</v>
      </c>
      <c r="F31" s="26"/>
      <c r="G31" s="119">
        <v>81161.24</v>
      </c>
      <c r="H31" s="22"/>
      <c r="I31" s="22"/>
      <c r="K31"/>
    </row>
    <row r="32" spans="3:11" ht="12.75" customHeight="1">
      <c r="C32" s="15">
        <v>25</v>
      </c>
      <c r="D32" s="22"/>
      <c r="E32" s="31" t="s">
        <v>9</v>
      </c>
      <c r="F32" s="26"/>
      <c r="G32" s="119">
        <v>81386.41</v>
      </c>
      <c r="H32" s="22"/>
      <c r="I32" s="22"/>
      <c r="K32"/>
    </row>
    <row r="33" spans="3:11" ht="12.75" customHeight="1">
      <c r="C33" s="15">
        <v>26</v>
      </c>
      <c r="E33" s="31" t="s">
        <v>9</v>
      </c>
      <c r="F33" s="26"/>
      <c r="G33" s="119">
        <v>81952.12</v>
      </c>
      <c r="I33" s="9"/>
      <c r="K33"/>
    </row>
    <row r="34" spans="3:11" ht="12.75" customHeight="1">
      <c r="C34" s="15">
        <v>27</v>
      </c>
      <c r="E34" s="31" t="s">
        <v>9</v>
      </c>
      <c r="F34" s="26"/>
      <c r="G34" s="119">
        <v>83282.32</v>
      </c>
      <c r="I34" s="9"/>
      <c r="K34"/>
    </row>
    <row r="35" spans="3:11" ht="12.75" customHeight="1">
      <c r="C35" s="15">
        <v>28</v>
      </c>
      <c r="E35" s="31" t="s">
        <v>9</v>
      </c>
      <c r="F35" s="26"/>
      <c r="G35" s="119">
        <v>83497.76</v>
      </c>
      <c r="I35" s="68"/>
      <c r="K35"/>
    </row>
    <row r="36" spans="3:11" ht="12.75" customHeight="1">
      <c r="C36" s="15">
        <v>29</v>
      </c>
      <c r="E36" s="31"/>
      <c r="F36" s="26"/>
      <c r="G36" s="119">
        <v>83707.64</v>
      </c>
      <c r="I36" s="68"/>
      <c r="K36"/>
    </row>
    <row r="37" spans="3:11" ht="12.75" customHeight="1">
      <c r="C37" s="15">
        <v>30</v>
      </c>
      <c r="E37" s="31"/>
      <c r="F37" s="26"/>
      <c r="G37" s="119">
        <v>83918.92</v>
      </c>
      <c r="I37" s="68"/>
      <c r="K37"/>
    </row>
    <row r="38" spans="3:11" ht="12.75" customHeight="1">
      <c r="C38" s="15">
        <v>31</v>
      </c>
      <c r="E38" s="31"/>
      <c r="F38" s="26"/>
      <c r="G38" s="119">
        <v>84259.46</v>
      </c>
      <c r="I38" s="68"/>
      <c r="K38"/>
    </row>
    <row r="39" spans="3:11" ht="12.75" customHeight="1">
      <c r="C39" s="15">
        <v>32</v>
      </c>
      <c r="E39" s="31"/>
      <c r="F39" s="26"/>
      <c r="G39" s="119">
        <v>84259.46</v>
      </c>
      <c r="I39" s="68"/>
      <c r="K39"/>
    </row>
    <row r="40" spans="3:11" ht="12.75" customHeight="1">
      <c r="C40" s="15">
        <v>33</v>
      </c>
      <c r="E40" s="31"/>
      <c r="F40" s="26"/>
      <c r="G40" s="119">
        <v>84259.46</v>
      </c>
      <c r="I40" s="68"/>
      <c r="K40"/>
    </row>
    <row r="41" spans="3:11" ht="12.75" customHeight="1">
      <c r="C41" s="15">
        <v>34</v>
      </c>
      <c r="E41" s="31"/>
      <c r="F41" s="26"/>
      <c r="G41" s="119">
        <v>84259.46</v>
      </c>
      <c r="I41" s="68"/>
      <c r="K41"/>
    </row>
    <row r="42" spans="3:11" ht="12.75" customHeight="1">
      <c r="C42" s="15">
        <v>35</v>
      </c>
      <c r="E42" s="31"/>
      <c r="F42" s="26"/>
      <c r="G42" s="119">
        <v>84259.46</v>
      </c>
      <c r="I42" s="68"/>
      <c r="K42"/>
    </row>
    <row r="43" spans="3:11" ht="12.75" customHeight="1">
      <c r="C43" s="15">
        <v>36</v>
      </c>
      <c r="E43" s="31"/>
      <c r="F43" s="26"/>
      <c r="G43" s="119">
        <v>84259.46</v>
      </c>
      <c r="I43" s="68"/>
      <c r="K43"/>
    </row>
    <row r="44" spans="3:11" ht="12.75" customHeight="1">
      <c r="C44" s="15">
        <v>37</v>
      </c>
      <c r="E44" s="31"/>
      <c r="F44" s="26"/>
      <c r="G44" s="119">
        <v>84259.46</v>
      </c>
      <c r="I44" s="68"/>
      <c r="K44"/>
    </row>
    <row r="45" spans="3:11" ht="12.75" customHeight="1">
      <c r="C45" s="15">
        <v>38</v>
      </c>
      <c r="E45" s="31"/>
      <c r="F45" s="26"/>
      <c r="G45" s="119">
        <v>84259.46</v>
      </c>
      <c r="I45" s="68"/>
      <c r="K45"/>
    </row>
    <row r="46" spans="3:11" ht="12.75" customHeight="1">
      <c r="C46" s="15">
        <v>39</v>
      </c>
      <c r="E46" s="31"/>
      <c r="F46" s="26"/>
      <c r="G46" s="119">
        <v>84259.46</v>
      </c>
      <c r="I46" s="68"/>
      <c r="K46"/>
    </row>
    <row r="47" spans="3:11" ht="12.75" customHeight="1">
      <c r="C47" s="12">
        <v>40</v>
      </c>
      <c r="E47" s="31"/>
      <c r="F47" s="26"/>
      <c r="G47" s="119">
        <v>84259.46</v>
      </c>
      <c r="I47" s="68"/>
      <c r="K47"/>
    </row>
    <row r="48" spans="3:9" ht="15.75">
      <c r="C48" s="15"/>
      <c r="E48" s="26" t="s">
        <v>9</v>
      </c>
      <c r="F48" s="26"/>
      <c r="G48" s="83" t="s">
        <v>9</v>
      </c>
      <c r="I48" s="68"/>
    </row>
    <row r="49" spans="2:9" ht="15.75">
      <c r="B49" t="s">
        <v>107</v>
      </c>
      <c r="C49" s="15"/>
      <c r="F49" s="26"/>
      <c r="G49" s="83" t="s">
        <v>9</v>
      </c>
      <c r="I49" s="68"/>
    </row>
    <row r="50" spans="5:9" ht="16.5">
      <c r="E50" s="31" t="s">
        <v>9</v>
      </c>
      <c r="G50" s="83" t="s">
        <v>9</v>
      </c>
      <c r="I50" s="19"/>
    </row>
    <row r="51" ht="12.75">
      <c r="A51" t="s">
        <v>9</v>
      </c>
    </row>
    <row r="52" spans="1:9" ht="12.75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 ht="12.75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sheetProtection/>
  <mergeCells count="4">
    <mergeCell ref="A1:I1"/>
    <mergeCell ref="A2:I2"/>
    <mergeCell ref="A3:I3"/>
    <mergeCell ref="A4:I4"/>
  </mergeCells>
  <printOptions/>
  <pageMargins left="0.5" right="0.25" top="0.75" bottom="0.25" header="0.25" footer="0.25"/>
  <pageSetup horizontalDpi="600" verticalDpi="600" orientation="portrait" scale="1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0.8515625" style="0" customWidth="1"/>
    <col min="2" max="2" width="1.7109375" style="0" customWidth="1"/>
    <col min="3" max="3" width="14.00390625" style="0" customWidth="1"/>
    <col min="4" max="4" width="1.7109375" style="0" customWidth="1"/>
    <col min="5" max="5" width="10.28125" style="0" customWidth="1"/>
    <col min="6" max="6" width="12.8515625" style="0" customWidth="1"/>
    <col min="7" max="7" width="13.28125" style="0" customWidth="1"/>
    <col min="8" max="8" width="1.7109375" style="0" customWidth="1"/>
    <col min="9" max="9" width="10.8515625" style="0" customWidth="1"/>
    <col min="10" max="10" width="8.8515625" style="0" customWidth="1"/>
    <col min="11" max="12" width="10.28125" style="97" bestFit="1" customWidth="1"/>
    <col min="13" max="16384" width="8.8515625" style="0" customWidth="1"/>
  </cols>
  <sheetData>
    <row r="1" spans="1:9" ht="15.75">
      <c r="A1" s="139" t="s">
        <v>90</v>
      </c>
      <c r="B1" s="139"/>
      <c r="C1" s="139"/>
      <c r="D1" s="139"/>
      <c r="E1" s="139"/>
      <c r="F1" s="139"/>
      <c r="G1" s="139"/>
      <c r="H1" s="139"/>
      <c r="I1" s="139"/>
    </row>
    <row r="2" spans="1:9" ht="10.5" customHeight="1">
      <c r="A2" s="141" t="s">
        <v>91</v>
      </c>
      <c r="B2" s="141"/>
      <c r="C2" s="141"/>
      <c r="D2" s="141"/>
      <c r="E2" s="141"/>
      <c r="F2" s="141"/>
      <c r="G2" s="141"/>
      <c r="H2" s="141"/>
      <c r="I2" s="141"/>
    </row>
    <row r="3" spans="1:9" ht="10.5" customHeight="1">
      <c r="A3" s="141" t="s">
        <v>222</v>
      </c>
      <c r="B3" s="141"/>
      <c r="C3" s="141"/>
      <c r="D3" s="141"/>
      <c r="E3" s="141"/>
      <c r="F3" s="141"/>
      <c r="G3" s="141"/>
      <c r="H3" s="141"/>
      <c r="I3" s="141"/>
    </row>
    <row r="4" spans="1:9" ht="10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0.5" customHeight="1">
      <c r="A5" s="4"/>
      <c r="B5" s="4"/>
      <c r="C5" s="4"/>
      <c r="D5" s="4"/>
      <c r="E5" s="4"/>
      <c r="F5" s="4"/>
      <c r="G5" s="4" t="s">
        <v>31</v>
      </c>
      <c r="H5" s="4"/>
      <c r="I5" s="4"/>
    </row>
    <row r="6" spans="1:9" ht="10.5" customHeight="1">
      <c r="A6" s="4"/>
      <c r="B6" s="4"/>
      <c r="C6" s="4" t="s">
        <v>31</v>
      </c>
      <c r="D6" s="4"/>
      <c r="E6" s="4"/>
      <c r="F6" s="4"/>
      <c r="G6" s="4" t="s">
        <v>32</v>
      </c>
      <c r="H6" s="4"/>
      <c r="I6" s="4"/>
    </row>
    <row r="7" spans="1:9" ht="10.5" customHeight="1">
      <c r="A7" s="4"/>
      <c r="B7" s="4"/>
      <c r="C7" s="4" t="s">
        <v>32</v>
      </c>
      <c r="D7" s="4"/>
      <c r="E7" s="4"/>
      <c r="F7" s="4"/>
      <c r="G7" s="4" t="s">
        <v>33</v>
      </c>
      <c r="H7" s="4"/>
      <c r="I7" s="4"/>
    </row>
    <row r="8" spans="1:9" ht="10.5" customHeight="1">
      <c r="A8" s="4"/>
      <c r="B8" s="4"/>
      <c r="C8" s="80" t="s">
        <v>82</v>
      </c>
      <c r="D8" s="4"/>
      <c r="E8" s="4" t="s">
        <v>27</v>
      </c>
      <c r="F8" s="4"/>
      <c r="G8" s="80" t="s">
        <v>83</v>
      </c>
      <c r="H8" s="4"/>
      <c r="I8" s="4" t="s">
        <v>27</v>
      </c>
    </row>
    <row r="9" spans="1:9" ht="10.5" customHeight="1">
      <c r="A9" s="7" t="s">
        <v>18</v>
      </c>
      <c r="B9" s="4"/>
      <c r="C9" s="81" t="s">
        <v>42</v>
      </c>
      <c r="D9" s="4"/>
      <c r="E9" s="7" t="s">
        <v>93</v>
      </c>
      <c r="F9" s="4"/>
      <c r="G9" s="81" t="s">
        <v>42</v>
      </c>
      <c r="H9" s="4"/>
      <c r="I9" s="7" t="s">
        <v>93</v>
      </c>
    </row>
    <row r="10" spans="1:12" ht="10.5" customHeight="1">
      <c r="A10" s="4">
        <v>0</v>
      </c>
      <c r="B10" s="4"/>
      <c r="C10" s="46">
        <f>+(+E10/193)/8</f>
        <v>9.76</v>
      </c>
      <c r="D10" s="4"/>
      <c r="E10" s="97">
        <v>15069.44</v>
      </c>
      <c r="G10" s="46">
        <f>+(+I10/7)/188</f>
        <v>9.51</v>
      </c>
      <c r="H10" s="4"/>
      <c r="I10" s="97">
        <v>12515.16</v>
      </c>
      <c r="K10"/>
      <c r="L10"/>
    </row>
    <row r="11" spans="1:12" ht="10.5" customHeight="1">
      <c r="A11" s="4">
        <f>+A10+1</f>
        <v>1</v>
      </c>
      <c r="B11" s="4"/>
      <c r="C11" s="46">
        <f aca="true" t="shared" si="0" ref="C11:C53">+(+E11/193)/8</f>
        <v>9.81</v>
      </c>
      <c r="D11" s="4"/>
      <c r="E11" s="97">
        <v>15146.64</v>
      </c>
      <c r="G11" s="46">
        <f aca="true" t="shared" si="1" ref="G11:G53">+(+I11/7)/188</f>
        <v>9.56</v>
      </c>
      <c r="H11" s="4"/>
      <c r="I11" s="97">
        <v>12580.96</v>
      </c>
      <c r="K11"/>
      <c r="L11"/>
    </row>
    <row r="12" spans="1:12" ht="10.5" customHeight="1">
      <c r="A12" s="4">
        <f aca="true" t="shared" si="2" ref="A12:A36">+A11+1</f>
        <v>2</v>
      </c>
      <c r="B12" s="4"/>
      <c r="C12" s="46">
        <f t="shared" si="0"/>
        <v>10.040000000000001</v>
      </c>
      <c r="D12" s="4"/>
      <c r="E12" s="97">
        <v>15501.76</v>
      </c>
      <c r="G12" s="46">
        <f t="shared" si="1"/>
        <v>9.610000000000001</v>
      </c>
      <c r="H12" s="4"/>
      <c r="I12" s="97">
        <v>12646.76</v>
      </c>
      <c r="K12"/>
      <c r="L12"/>
    </row>
    <row r="13" spans="1:12" ht="10.5" customHeight="1">
      <c r="A13" s="4">
        <f t="shared" si="2"/>
        <v>3</v>
      </c>
      <c r="B13" s="4"/>
      <c r="C13" s="46">
        <f t="shared" si="0"/>
        <v>10.22</v>
      </c>
      <c r="D13" s="4"/>
      <c r="E13" s="97">
        <v>15779.68</v>
      </c>
      <c r="G13" s="46">
        <f t="shared" si="1"/>
        <v>9.66</v>
      </c>
      <c r="H13" s="4"/>
      <c r="I13" s="97">
        <v>12712.56</v>
      </c>
      <c r="K13"/>
      <c r="L13"/>
    </row>
    <row r="14" spans="1:12" ht="10.5" customHeight="1">
      <c r="A14" s="4">
        <f t="shared" si="2"/>
        <v>4</v>
      </c>
      <c r="B14" s="4"/>
      <c r="C14" s="46">
        <f t="shared" si="0"/>
        <v>10.58</v>
      </c>
      <c r="D14" s="4"/>
      <c r="E14" s="97">
        <v>16335.52</v>
      </c>
      <c r="G14" s="46">
        <f t="shared" si="1"/>
        <v>9.669999999999998</v>
      </c>
      <c r="H14" s="4"/>
      <c r="I14" s="97">
        <v>12725.72</v>
      </c>
      <c r="K14"/>
      <c r="L14"/>
    </row>
    <row r="15" spans="1:12" ht="10.5" customHeight="1">
      <c r="A15" s="4">
        <f t="shared" si="2"/>
        <v>5</v>
      </c>
      <c r="B15" s="4"/>
      <c r="C15" s="46">
        <f t="shared" si="0"/>
        <v>10.87</v>
      </c>
      <c r="D15" s="4"/>
      <c r="E15" s="97">
        <v>16783.28</v>
      </c>
      <c r="G15" s="46">
        <f t="shared" si="1"/>
        <v>10.5</v>
      </c>
      <c r="H15" s="4"/>
      <c r="I15" s="97">
        <v>13818</v>
      </c>
      <c r="K15"/>
      <c r="L15"/>
    </row>
    <row r="16" spans="1:12" ht="10.5" customHeight="1">
      <c r="A16" s="4">
        <f t="shared" si="2"/>
        <v>6</v>
      </c>
      <c r="B16" s="4"/>
      <c r="C16" s="46">
        <f t="shared" si="0"/>
        <v>11.13</v>
      </c>
      <c r="D16" s="4"/>
      <c r="E16" s="97">
        <v>17184.72</v>
      </c>
      <c r="G16" s="46">
        <f t="shared" si="1"/>
        <v>11.11</v>
      </c>
      <c r="H16" s="4"/>
      <c r="I16" s="97">
        <v>14620.76</v>
      </c>
      <c r="K16"/>
      <c r="L16"/>
    </row>
    <row r="17" spans="1:12" ht="10.5" customHeight="1">
      <c r="A17" s="4">
        <f t="shared" si="2"/>
        <v>7</v>
      </c>
      <c r="B17" s="4"/>
      <c r="C17" s="46">
        <f t="shared" si="0"/>
        <v>11.33</v>
      </c>
      <c r="D17" s="4"/>
      <c r="E17" s="97">
        <v>17493.52</v>
      </c>
      <c r="G17" s="46">
        <f t="shared" si="1"/>
        <v>11.309999999999999</v>
      </c>
      <c r="H17" s="4"/>
      <c r="I17" s="97">
        <v>14883.96</v>
      </c>
      <c r="K17"/>
      <c r="L17"/>
    </row>
    <row r="18" spans="1:12" ht="10.5" customHeight="1">
      <c r="A18" s="4">
        <f t="shared" si="2"/>
        <v>8</v>
      </c>
      <c r="B18" s="4"/>
      <c r="C18" s="46">
        <f t="shared" si="0"/>
        <v>11.600000000000001</v>
      </c>
      <c r="D18" s="4"/>
      <c r="E18" s="97">
        <v>17910.4</v>
      </c>
      <c r="G18" s="46">
        <f t="shared" si="1"/>
        <v>11.49</v>
      </c>
      <c r="H18" s="4"/>
      <c r="I18" s="97">
        <v>15120.84</v>
      </c>
      <c r="K18"/>
      <c r="L18"/>
    </row>
    <row r="19" spans="1:12" ht="10.5" customHeight="1">
      <c r="A19" s="4">
        <f t="shared" si="2"/>
        <v>9</v>
      </c>
      <c r="B19" s="4"/>
      <c r="C19" s="46">
        <f t="shared" si="0"/>
        <v>12.54</v>
      </c>
      <c r="D19" s="4"/>
      <c r="E19" s="97">
        <v>19361.76</v>
      </c>
      <c r="G19" s="46">
        <f t="shared" si="1"/>
        <v>11.76</v>
      </c>
      <c r="H19" s="4"/>
      <c r="I19" s="97">
        <v>15476.16</v>
      </c>
      <c r="K19"/>
      <c r="L19"/>
    </row>
    <row r="20" spans="1:12" ht="10.5" customHeight="1">
      <c r="A20" s="4">
        <f t="shared" si="2"/>
        <v>10</v>
      </c>
      <c r="B20" s="4"/>
      <c r="C20" s="46">
        <f t="shared" si="0"/>
        <v>12.600000000000001</v>
      </c>
      <c r="D20" s="4"/>
      <c r="E20" s="97">
        <v>19454.4</v>
      </c>
      <c r="G20" s="46">
        <f t="shared" si="1"/>
        <v>11.84</v>
      </c>
      <c r="H20" s="4"/>
      <c r="I20" s="97">
        <v>15581.44</v>
      </c>
      <c r="K20"/>
      <c r="L20"/>
    </row>
    <row r="21" spans="1:12" ht="10.5" customHeight="1">
      <c r="A21" s="4">
        <f t="shared" si="2"/>
        <v>11</v>
      </c>
      <c r="B21" s="4"/>
      <c r="C21" s="46">
        <f t="shared" si="0"/>
        <v>12.66</v>
      </c>
      <c r="D21" s="4"/>
      <c r="E21" s="97">
        <v>19547.04</v>
      </c>
      <c r="G21" s="46">
        <f t="shared" si="1"/>
        <v>11.899999999999999</v>
      </c>
      <c r="H21" s="4"/>
      <c r="I21" s="97">
        <v>15660.4</v>
      </c>
      <c r="K21"/>
      <c r="L21"/>
    </row>
    <row r="22" spans="1:12" ht="10.5" customHeight="1">
      <c r="A22" s="4">
        <f t="shared" si="2"/>
        <v>12</v>
      </c>
      <c r="B22" s="4"/>
      <c r="C22" s="46">
        <f t="shared" si="0"/>
        <v>12.729999999999999</v>
      </c>
      <c r="D22" s="4"/>
      <c r="E22" s="97">
        <v>19655.12</v>
      </c>
      <c r="G22" s="46">
        <f t="shared" si="1"/>
        <v>11.96</v>
      </c>
      <c r="H22" s="4"/>
      <c r="I22" s="97">
        <v>15739.36</v>
      </c>
      <c r="K22"/>
      <c r="L22"/>
    </row>
    <row r="23" spans="1:12" ht="10.5" customHeight="1">
      <c r="A23" s="4">
        <f t="shared" si="2"/>
        <v>13</v>
      </c>
      <c r="B23" s="4"/>
      <c r="C23" s="46">
        <f t="shared" si="0"/>
        <v>12.8</v>
      </c>
      <c r="D23" s="4"/>
      <c r="E23" s="97">
        <v>19763.2</v>
      </c>
      <c r="G23" s="46">
        <f t="shared" si="1"/>
        <v>12.02</v>
      </c>
      <c r="H23" s="4"/>
      <c r="I23" s="97">
        <v>15818.32</v>
      </c>
      <c r="K23"/>
      <c r="L23"/>
    </row>
    <row r="24" spans="1:12" ht="10.5" customHeight="1">
      <c r="A24" s="4">
        <f t="shared" si="2"/>
        <v>14</v>
      </c>
      <c r="B24" s="4"/>
      <c r="C24" s="46">
        <f t="shared" si="0"/>
        <v>12.96</v>
      </c>
      <c r="D24" s="4"/>
      <c r="E24" s="97">
        <v>20010.24</v>
      </c>
      <c r="G24" s="46">
        <f t="shared" si="1"/>
        <v>12.08</v>
      </c>
      <c r="H24" s="4"/>
      <c r="I24" s="97">
        <v>15897.28</v>
      </c>
      <c r="K24"/>
      <c r="L24"/>
    </row>
    <row r="25" spans="1:12" ht="10.5" customHeight="1">
      <c r="A25" s="4">
        <f t="shared" si="2"/>
        <v>15</v>
      </c>
      <c r="B25" s="4"/>
      <c r="C25" s="46">
        <f t="shared" si="0"/>
        <v>13.36</v>
      </c>
      <c r="D25" s="4"/>
      <c r="E25" s="97">
        <v>20627.84</v>
      </c>
      <c r="G25" s="46">
        <f t="shared" si="1"/>
        <v>12.149999999999999</v>
      </c>
      <c r="H25" s="4"/>
      <c r="I25" s="97">
        <v>15989.4</v>
      </c>
      <c r="K25"/>
      <c r="L25"/>
    </row>
    <row r="26" spans="1:12" ht="10.5" customHeight="1">
      <c r="A26" s="4">
        <f t="shared" si="2"/>
        <v>16</v>
      </c>
      <c r="B26" s="4"/>
      <c r="C26" s="46">
        <f t="shared" si="0"/>
        <v>13.68</v>
      </c>
      <c r="D26" s="4"/>
      <c r="E26" s="97">
        <v>21121.92</v>
      </c>
      <c r="G26" s="46">
        <f t="shared" si="1"/>
        <v>12.21</v>
      </c>
      <c r="H26" s="4"/>
      <c r="I26" s="97">
        <v>16068.36</v>
      </c>
      <c r="K26"/>
      <c r="L26"/>
    </row>
    <row r="27" spans="1:12" ht="10.5" customHeight="1">
      <c r="A27" s="4">
        <f t="shared" si="2"/>
        <v>17</v>
      </c>
      <c r="B27" s="4"/>
      <c r="C27" s="46">
        <f t="shared" si="0"/>
        <v>14.78</v>
      </c>
      <c r="D27" s="4"/>
      <c r="E27" s="97">
        <v>22820.32</v>
      </c>
      <c r="G27" s="46">
        <f t="shared" si="1"/>
        <v>12.29</v>
      </c>
      <c r="H27" s="4"/>
      <c r="I27" s="97">
        <v>16173.64</v>
      </c>
      <c r="K27"/>
      <c r="L27"/>
    </row>
    <row r="28" spans="1:12" ht="10.5" customHeight="1">
      <c r="A28" s="4">
        <f t="shared" si="2"/>
        <v>18</v>
      </c>
      <c r="B28" s="4"/>
      <c r="C28" s="46">
        <f t="shared" si="0"/>
        <v>15.03</v>
      </c>
      <c r="D28" s="4"/>
      <c r="E28" s="97">
        <v>23206.32</v>
      </c>
      <c r="G28" s="46">
        <f t="shared" si="1"/>
        <v>12.36</v>
      </c>
      <c r="H28" s="4"/>
      <c r="I28" s="97">
        <v>16265.76</v>
      </c>
      <c r="K28"/>
      <c r="L28"/>
    </row>
    <row r="29" spans="1:12" ht="10.5" customHeight="1">
      <c r="A29" s="4">
        <f t="shared" si="2"/>
        <v>19</v>
      </c>
      <c r="B29" s="4"/>
      <c r="C29" s="46">
        <f t="shared" si="0"/>
        <v>15.16</v>
      </c>
      <c r="D29" s="4"/>
      <c r="E29" s="97">
        <v>23407.04</v>
      </c>
      <c r="G29" s="46">
        <f t="shared" si="1"/>
        <v>12.45</v>
      </c>
      <c r="H29" s="4"/>
      <c r="I29" s="97">
        <v>16384.2</v>
      </c>
      <c r="K29"/>
      <c r="L29"/>
    </row>
    <row r="30" spans="1:12" ht="10.5" customHeight="1">
      <c r="A30" s="4">
        <f t="shared" si="2"/>
        <v>20</v>
      </c>
      <c r="B30" s="4"/>
      <c r="C30" s="46">
        <f t="shared" si="0"/>
        <v>15.29</v>
      </c>
      <c r="D30" s="4"/>
      <c r="E30" s="97">
        <v>23607.76</v>
      </c>
      <c r="G30" s="46">
        <f t="shared" si="1"/>
        <v>12.54</v>
      </c>
      <c r="H30" s="4"/>
      <c r="I30" s="97">
        <v>16502.64</v>
      </c>
      <c r="K30"/>
      <c r="L30"/>
    </row>
    <row r="31" spans="1:12" ht="10.5" customHeight="1">
      <c r="A31" s="4">
        <f t="shared" si="2"/>
        <v>21</v>
      </c>
      <c r="B31" s="4"/>
      <c r="C31" s="46">
        <f t="shared" si="0"/>
        <v>15.42</v>
      </c>
      <c r="D31" s="4"/>
      <c r="E31" s="97">
        <v>23808.48</v>
      </c>
      <c r="G31" s="46">
        <f t="shared" si="1"/>
        <v>12.95</v>
      </c>
      <c r="H31" s="4"/>
      <c r="I31" s="97">
        <v>17042.2</v>
      </c>
      <c r="K31"/>
      <c r="L31"/>
    </row>
    <row r="32" spans="1:12" ht="10.5" customHeight="1">
      <c r="A32" s="4">
        <f t="shared" si="2"/>
        <v>22</v>
      </c>
      <c r="B32" s="4"/>
      <c r="C32" s="46">
        <f t="shared" si="0"/>
        <v>15.71</v>
      </c>
      <c r="D32" s="4"/>
      <c r="E32" s="97">
        <v>24256.24</v>
      </c>
      <c r="G32" s="46">
        <f t="shared" si="1"/>
        <v>13.38</v>
      </c>
      <c r="H32" s="4"/>
      <c r="I32" s="97">
        <v>17608.08</v>
      </c>
      <c r="K32"/>
      <c r="L32"/>
    </row>
    <row r="33" spans="1:12" ht="10.5" customHeight="1">
      <c r="A33" s="4">
        <f t="shared" si="2"/>
        <v>23</v>
      </c>
      <c r="B33" s="4"/>
      <c r="C33" s="46">
        <f t="shared" si="0"/>
        <v>15.83</v>
      </c>
      <c r="D33" s="4"/>
      <c r="E33" s="97">
        <v>24441.52</v>
      </c>
      <c r="G33" s="46">
        <f t="shared" si="1"/>
        <v>13.599999999999998</v>
      </c>
      <c r="H33" s="4"/>
      <c r="I33" s="97">
        <v>17897.6</v>
      </c>
      <c r="K33"/>
      <c r="L33"/>
    </row>
    <row r="34" spans="1:12" ht="10.5" customHeight="1">
      <c r="A34" s="4">
        <f t="shared" si="2"/>
        <v>24</v>
      </c>
      <c r="B34" s="4"/>
      <c r="C34" s="46">
        <f t="shared" si="0"/>
        <v>15.99</v>
      </c>
      <c r="D34" s="4"/>
      <c r="E34" s="97">
        <v>24688.56</v>
      </c>
      <c r="G34" s="46">
        <f t="shared" si="1"/>
        <v>13.97</v>
      </c>
      <c r="H34" s="4"/>
      <c r="I34" s="97">
        <v>18384.52</v>
      </c>
      <c r="K34"/>
      <c r="L34"/>
    </row>
    <row r="35" spans="1:12" ht="10.5" customHeight="1">
      <c r="A35" s="4">
        <f t="shared" si="2"/>
        <v>25</v>
      </c>
      <c r="B35" s="4"/>
      <c r="C35" s="46">
        <f t="shared" si="0"/>
        <v>16.12</v>
      </c>
      <c r="D35" s="4"/>
      <c r="E35" s="97">
        <v>24889.28</v>
      </c>
      <c r="G35" s="46">
        <f t="shared" si="1"/>
        <v>14.3</v>
      </c>
      <c r="H35" s="4"/>
      <c r="I35" s="97">
        <v>18818.8</v>
      </c>
      <c r="K35"/>
      <c r="L35"/>
    </row>
    <row r="36" spans="1:12" ht="10.5" customHeight="1">
      <c r="A36" s="4">
        <f t="shared" si="2"/>
        <v>26</v>
      </c>
      <c r="B36" s="4"/>
      <c r="C36" s="46">
        <f t="shared" si="0"/>
        <v>16.27</v>
      </c>
      <c r="D36" s="4"/>
      <c r="E36" s="97">
        <v>25120.88</v>
      </c>
      <c r="G36" s="46">
        <f t="shared" si="1"/>
        <v>14.400000000000002</v>
      </c>
      <c r="H36" s="4"/>
      <c r="I36" s="97">
        <v>18950.4</v>
      </c>
      <c r="K36"/>
      <c r="L36"/>
    </row>
    <row r="37" spans="1:12" ht="10.5" customHeight="1">
      <c r="A37" s="4">
        <v>27</v>
      </c>
      <c r="B37" s="4"/>
      <c r="C37" s="46">
        <f t="shared" si="0"/>
        <v>16.41</v>
      </c>
      <c r="D37" s="4"/>
      <c r="E37" s="97">
        <v>25337.04</v>
      </c>
      <c r="G37" s="46">
        <f t="shared" si="1"/>
        <v>14.52</v>
      </c>
      <c r="H37" s="4"/>
      <c r="I37" s="97">
        <v>19108.32</v>
      </c>
      <c r="K37"/>
      <c r="L37"/>
    </row>
    <row r="38" spans="1:12" ht="10.5" customHeight="1">
      <c r="A38" s="4">
        <v>28</v>
      </c>
      <c r="B38" s="4"/>
      <c r="C38" s="46">
        <f t="shared" si="0"/>
        <v>16.55</v>
      </c>
      <c r="D38" s="4"/>
      <c r="E38" s="97">
        <v>25553.2</v>
      </c>
      <c r="G38" s="46">
        <f t="shared" si="1"/>
        <v>14.680000000000001</v>
      </c>
      <c r="H38" s="4"/>
      <c r="I38" s="97">
        <v>19318.88</v>
      </c>
      <c r="K38"/>
      <c r="L38"/>
    </row>
    <row r="39" spans="1:12" ht="10.5" customHeight="1">
      <c r="A39" s="4">
        <v>29</v>
      </c>
      <c r="B39" s="4"/>
      <c r="C39" s="46">
        <f t="shared" si="0"/>
        <v>16.68</v>
      </c>
      <c r="D39" s="4"/>
      <c r="E39" s="97">
        <v>25753.92</v>
      </c>
      <c r="G39" s="46">
        <f t="shared" si="1"/>
        <v>14.839999999999998</v>
      </c>
      <c r="H39" s="4"/>
      <c r="I39" s="97">
        <v>19529.44</v>
      </c>
      <c r="K39"/>
      <c r="L39"/>
    </row>
    <row r="40" spans="1:12" ht="10.5" customHeight="1">
      <c r="A40" s="4">
        <v>30</v>
      </c>
      <c r="B40" s="4"/>
      <c r="C40" s="46">
        <f t="shared" si="0"/>
        <v>16.81</v>
      </c>
      <c r="D40" s="4"/>
      <c r="E40" s="97">
        <v>25954.64</v>
      </c>
      <c r="G40" s="46">
        <f t="shared" si="1"/>
        <v>15</v>
      </c>
      <c r="H40" s="4"/>
      <c r="I40" s="97">
        <v>19740</v>
      </c>
      <c r="K40"/>
      <c r="L40"/>
    </row>
    <row r="41" spans="1:12" ht="10.5" customHeight="1">
      <c r="A41" s="4">
        <v>31</v>
      </c>
      <c r="B41" s="4"/>
      <c r="C41" s="46">
        <f t="shared" si="0"/>
        <v>16.96</v>
      </c>
      <c r="D41" s="4"/>
      <c r="E41" s="97">
        <v>26186.24</v>
      </c>
      <c r="G41" s="46">
        <f t="shared" si="1"/>
        <v>15.17</v>
      </c>
      <c r="H41" s="4"/>
      <c r="I41" s="97">
        <v>19963.72</v>
      </c>
      <c r="K41"/>
      <c r="L41"/>
    </row>
    <row r="42" spans="1:12" ht="10.5" customHeight="1">
      <c r="A42" s="4">
        <v>32</v>
      </c>
      <c r="B42" s="4"/>
      <c r="C42" s="46">
        <f t="shared" si="0"/>
        <v>17.09</v>
      </c>
      <c r="D42" s="4"/>
      <c r="E42" s="97">
        <v>26386.96</v>
      </c>
      <c r="G42" s="46">
        <f t="shared" si="1"/>
        <v>15.319999999999999</v>
      </c>
      <c r="H42" s="4"/>
      <c r="I42" s="97">
        <v>20161.12</v>
      </c>
      <c r="K42"/>
      <c r="L42"/>
    </row>
    <row r="43" spans="1:12" ht="10.5" customHeight="1">
      <c r="A43" s="4">
        <v>33</v>
      </c>
      <c r="B43" s="4"/>
      <c r="C43" s="46">
        <f t="shared" si="0"/>
        <v>17.22</v>
      </c>
      <c r="D43" s="4"/>
      <c r="E43" s="97">
        <v>26587.68</v>
      </c>
      <c r="G43" s="46">
        <f t="shared" si="1"/>
        <v>15.48</v>
      </c>
      <c r="H43" s="4"/>
      <c r="I43" s="97">
        <v>20371.68</v>
      </c>
      <c r="K43"/>
      <c r="L43"/>
    </row>
    <row r="44" spans="1:12" ht="10.5" customHeight="1">
      <c r="A44" s="4">
        <v>34</v>
      </c>
      <c r="B44" s="4"/>
      <c r="C44" s="46">
        <f t="shared" si="0"/>
        <v>17.37</v>
      </c>
      <c r="D44" s="4"/>
      <c r="E44" s="97">
        <v>26819.28</v>
      </c>
      <c r="G44" s="46">
        <f t="shared" si="1"/>
        <v>15.64</v>
      </c>
      <c r="H44" s="4"/>
      <c r="I44" s="97">
        <v>20582.24</v>
      </c>
      <c r="K44"/>
      <c r="L44"/>
    </row>
    <row r="45" spans="1:12" ht="10.5" customHeight="1">
      <c r="A45" s="4">
        <v>35</v>
      </c>
      <c r="B45" s="4"/>
      <c r="C45" s="46">
        <f t="shared" si="0"/>
        <v>17.5</v>
      </c>
      <c r="D45" s="4"/>
      <c r="E45" s="97">
        <v>27020</v>
      </c>
      <c r="G45" s="46">
        <f t="shared" si="1"/>
        <v>15.79</v>
      </c>
      <c r="H45" s="4"/>
      <c r="I45" s="97">
        <v>20779.64</v>
      </c>
      <c r="K45"/>
      <c r="L45"/>
    </row>
    <row r="46" spans="1:12" ht="10.5" customHeight="1">
      <c r="A46" s="4">
        <v>36</v>
      </c>
      <c r="B46" s="4"/>
      <c r="C46" s="46">
        <f t="shared" si="0"/>
        <v>17.63</v>
      </c>
      <c r="D46" s="4"/>
      <c r="E46" s="97">
        <v>27220.72</v>
      </c>
      <c r="G46" s="46">
        <f t="shared" si="1"/>
        <v>15.96</v>
      </c>
      <c r="H46" s="4"/>
      <c r="I46" s="97">
        <v>21003.36</v>
      </c>
      <c r="K46"/>
      <c r="L46"/>
    </row>
    <row r="47" spans="1:12" ht="10.5" customHeight="1">
      <c r="A47" s="4">
        <v>37</v>
      </c>
      <c r="B47" s="4"/>
      <c r="C47" s="46">
        <f t="shared" si="0"/>
        <v>17.77</v>
      </c>
      <c r="D47" s="4"/>
      <c r="E47" s="97">
        <v>27436.88</v>
      </c>
      <c r="G47" s="46">
        <f t="shared" si="1"/>
        <v>16.12</v>
      </c>
      <c r="H47" s="4"/>
      <c r="I47" s="97">
        <v>21213.92</v>
      </c>
      <c r="K47"/>
      <c r="L47"/>
    </row>
    <row r="48" spans="1:12" ht="10.5" customHeight="1">
      <c r="A48" s="4">
        <v>38</v>
      </c>
      <c r="B48" s="4"/>
      <c r="C48" s="46">
        <f t="shared" si="0"/>
        <v>17.9</v>
      </c>
      <c r="D48" s="4"/>
      <c r="E48" s="97">
        <v>27637.6</v>
      </c>
      <c r="G48" s="46">
        <f t="shared" si="1"/>
        <v>16.279999999999998</v>
      </c>
      <c r="H48" s="4"/>
      <c r="I48" s="97">
        <v>21424.48</v>
      </c>
      <c r="K48"/>
      <c r="L48"/>
    </row>
    <row r="49" spans="1:12" ht="10.5" customHeight="1">
      <c r="A49" s="4">
        <v>39</v>
      </c>
      <c r="B49" s="4"/>
      <c r="C49" s="46">
        <f t="shared" si="0"/>
        <v>18.05</v>
      </c>
      <c r="D49" s="4"/>
      <c r="E49" s="97">
        <v>27869.2</v>
      </c>
      <c r="G49" s="46">
        <f t="shared" si="1"/>
        <v>16.44</v>
      </c>
      <c r="H49" s="4"/>
      <c r="I49" s="97">
        <v>21635.04</v>
      </c>
      <c r="K49"/>
      <c r="L49"/>
    </row>
    <row r="50" spans="1:12" ht="10.5" customHeight="1">
      <c r="A50" s="4">
        <v>40</v>
      </c>
      <c r="B50" s="4"/>
      <c r="C50" s="46">
        <f t="shared" si="0"/>
        <v>18.18</v>
      </c>
      <c r="D50" s="4"/>
      <c r="E50" s="97">
        <v>28069.92</v>
      </c>
      <c r="G50" s="46">
        <f t="shared" si="1"/>
        <v>16.599999999999998</v>
      </c>
      <c r="H50" s="4"/>
      <c r="I50" s="97">
        <v>21845.6</v>
      </c>
      <c r="K50"/>
      <c r="L50"/>
    </row>
    <row r="51" spans="1:12" ht="10.5" customHeight="1">
      <c r="A51" s="4">
        <v>41</v>
      </c>
      <c r="B51" s="4"/>
      <c r="C51" s="46">
        <f t="shared" si="0"/>
        <v>18.32</v>
      </c>
      <c r="D51" s="4"/>
      <c r="E51" s="97">
        <v>28286.08</v>
      </c>
      <c r="G51" s="46">
        <f t="shared" si="1"/>
        <v>16.75</v>
      </c>
      <c r="H51" s="4"/>
      <c r="I51" s="97">
        <v>22043</v>
      </c>
      <c r="K51"/>
      <c r="L51"/>
    </row>
    <row r="52" spans="1:12" ht="10.5" customHeight="1">
      <c r="A52" s="4">
        <v>42</v>
      </c>
      <c r="B52" s="4"/>
      <c r="C52" s="46">
        <f t="shared" si="0"/>
        <v>18.45</v>
      </c>
      <c r="D52" s="4"/>
      <c r="E52" s="97">
        <v>28486.8</v>
      </c>
      <c r="G52" s="46">
        <f t="shared" si="1"/>
        <v>16.92</v>
      </c>
      <c r="H52" s="4"/>
      <c r="I52" s="97">
        <v>22266.72</v>
      </c>
      <c r="K52"/>
      <c r="L52"/>
    </row>
    <row r="53" spans="1:12" ht="10.5" customHeight="1">
      <c r="A53" s="4">
        <v>43</v>
      </c>
      <c r="B53" s="4"/>
      <c r="C53" s="46">
        <f t="shared" si="0"/>
        <v>18.580000000000002</v>
      </c>
      <c r="D53" s="4"/>
      <c r="E53" s="97">
        <v>28687.52</v>
      </c>
      <c r="G53" s="46">
        <f t="shared" si="1"/>
        <v>17.07</v>
      </c>
      <c r="H53" s="4"/>
      <c r="I53" s="97">
        <v>22464.12</v>
      </c>
      <c r="K53"/>
      <c r="L53"/>
    </row>
    <row r="54" ht="10.5" customHeight="1">
      <c r="A54" t="s">
        <v>34</v>
      </c>
    </row>
    <row r="55" spans="1:9" ht="10.5" customHeight="1">
      <c r="A55" s="34" t="s">
        <v>35</v>
      </c>
      <c r="B55" s="34"/>
      <c r="C55" s="34"/>
      <c r="D55" s="34"/>
      <c r="E55" s="34"/>
      <c r="F55" s="34"/>
      <c r="G55" s="34"/>
      <c r="H55" s="34"/>
      <c r="I55" s="34"/>
    </row>
    <row r="56" spans="1:5" ht="10.5" customHeight="1">
      <c r="A56" s="47" t="s">
        <v>36</v>
      </c>
      <c r="E56" t="s">
        <v>37</v>
      </c>
    </row>
    <row r="57" spans="1:9" ht="10.5" customHeight="1">
      <c r="A57" s="48" t="s">
        <v>38</v>
      </c>
      <c r="B57" s="34"/>
      <c r="C57" s="34"/>
      <c r="D57" s="34"/>
      <c r="E57" s="34" t="s">
        <v>39</v>
      </c>
      <c r="F57" s="34"/>
      <c r="G57" s="34"/>
      <c r="H57" s="34"/>
      <c r="I57" s="34"/>
    </row>
    <row r="58" ht="10.5" customHeight="1">
      <c r="A58" s="49" t="s">
        <v>9</v>
      </c>
    </row>
    <row r="59" ht="10.5" customHeight="1">
      <c r="A59" s="49" t="s">
        <v>9</v>
      </c>
    </row>
    <row r="60" ht="10.5" customHeight="1">
      <c r="A60" s="49" t="s">
        <v>9</v>
      </c>
    </row>
    <row r="61" ht="10.5" customHeight="1">
      <c r="A61" s="49" t="s">
        <v>9</v>
      </c>
    </row>
  </sheetData>
  <sheetProtection/>
  <mergeCells count="3">
    <mergeCell ref="A1:I1"/>
    <mergeCell ref="A2:I2"/>
    <mergeCell ref="A3:I3"/>
  </mergeCells>
  <printOptions/>
  <pageMargins left="0.5" right="0.5" top="0.75" bottom="0.25" header="0.25" footer="0.25"/>
  <pageSetup fitToHeight="2" horizontalDpi="600" verticalDpi="600" orientation="portrait" scale="1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9" width="8.8515625" style="0" customWidth="1"/>
    <col min="10" max="10" width="10.28125" style="0" bestFit="1" customWidth="1"/>
    <col min="11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100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41" t="s">
        <v>222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1" t="s">
        <v>9</v>
      </c>
      <c r="B4" s="141"/>
      <c r="C4" s="141"/>
      <c r="D4" s="141"/>
      <c r="E4" s="141"/>
      <c r="F4" s="141"/>
      <c r="G4" s="141"/>
      <c r="H4" s="141"/>
      <c r="I4" s="141"/>
    </row>
    <row r="5" spans="6:7" ht="12.75">
      <c r="F5" s="34"/>
      <c r="G5" s="34"/>
    </row>
    <row r="6" spans="3:9" ht="13.5">
      <c r="C6" s="2" t="s">
        <v>18</v>
      </c>
      <c r="D6" s="3"/>
      <c r="E6" s="18" t="s">
        <v>9</v>
      </c>
      <c r="F6" s="66"/>
      <c r="G6" s="84" t="s">
        <v>76</v>
      </c>
      <c r="H6" s="20"/>
      <c r="I6" s="19"/>
    </row>
    <row r="7" spans="3:9" ht="13.5" customHeight="1">
      <c r="C7" s="12">
        <v>0</v>
      </c>
      <c r="D7" s="9"/>
      <c r="E7" s="31" t="s">
        <v>9</v>
      </c>
      <c r="F7" s="31"/>
      <c r="G7" s="119">
        <v>45768.22</v>
      </c>
      <c r="H7" s="21"/>
      <c r="I7" s="9"/>
    </row>
    <row r="8" spans="3:9" ht="13.5" customHeight="1">
      <c r="C8" s="12">
        <v>1</v>
      </c>
      <c r="D8" s="9"/>
      <c r="E8" s="31" t="s">
        <v>9</v>
      </c>
      <c r="F8" s="31"/>
      <c r="G8" s="119">
        <v>46541.88</v>
      </c>
      <c r="H8" s="21"/>
      <c r="I8" s="9"/>
    </row>
    <row r="9" spans="3:9" ht="13.5" customHeight="1">
      <c r="C9" s="12">
        <v>2</v>
      </c>
      <c r="D9" s="9"/>
      <c r="E9" s="31" t="s">
        <v>9</v>
      </c>
      <c r="F9" s="31"/>
      <c r="G9" s="119">
        <v>46711.56</v>
      </c>
      <c r="H9" s="21"/>
      <c r="I9" s="9"/>
    </row>
    <row r="10" spans="3:9" ht="13.5" customHeight="1">
      <c r="C10" s="12">
        <v>3</v>
      </c>
      <c r="D10" s="9"/>
      <c r="E10" s="31" t="s">
        <v>9</v>
      </c>
      <c r="F10" s="31"/>
      <c r="G10" s="119">
        <v>46880.23</v>
      </c>
      <c r="H10" s="21"/>
      <c r="I10" s="9"/>
    </row>
    <row r="11" spans="3:9" ht="13.5" customHeight="1">
      <c r="C11" s="12">
        <v>4</v>
      </c>
      <c r="D11" s="9"/>
      <c r="E11" s="31" t="s">
        <v>9</v>
      </c>
      <c r="F11" s="31"/>
      <c r="G11" s="119">
        <v>47047.89</v>
      </c>
      <c r="H11" s="21"/>
      <c r="I11" s="9"/>
    </row>
    <row r="12" spans="3:9" ht="13.5" customHeight="1">
      <c r="C12" s="12">
        <v>5</v>
      </c>
      <c r="D12" s="9"/>
      <c r="E12" s="31" t="s">
        <v>9</v>
      </c>
      <c r="F12" s="31"/>
      <c r="G12" s="119">
        <v>47216.56</v>
      </c>
      <c r="H12" s="21"/>
      <c r="I12" s="9"/>
    </row>
    <row r="13" spans="3:9" ht="13.5" customHeight="1">
      <c r="C13" s="12">
        <v>6</v>
      </c>
      <c r="D13" s="9"/>
      <c r="E13" s="31" t="s">
        <v>9</v>
      </c>
      <c r="F13" s="31"/>
      <c r="G13" s="119">
        <v>47927.6</v>
      </c>
      <c r="H13" s="21"/>
      <c r="I13" s="9"/>
    </row>
    <row r="14" spans="3:9" ht="13.5" customHeight="1">
      <c r="C14" s="12">
        <v>7</v>
      </c>
      <c r="D14" s="9"/>
      <c r="E14" s="31" t="s">
        <v>9</v>
      </c>
      <c r="F14" s="31"/>
      <c r="G14" s="119">
        <v>48841.65</v>
      </c>
      <c r="H14" s="21"/>
      <c r="I14" s="9"/>
    </row>
    <row r="15" spans="3:9" ht="13.5" customHeight="1">
      <c r="C15" s="12">
        <v>8</v>
      </c>
      <c r="D15" s="9"/>
      <c r="E15" s="31" t="s">
        <v>9</v>
      </c>
      <c r="F15" s="31"/>
      <c r="G15" s="119">
        <v>50137.48</v>
      </c>
      <c r="H15" s="21"/>
      <c r="I15" s="9"/>
    </row>
    <row r="16" spans="3:9" ht="13.5" customHeight="1">
      <c r="C16" s="12">
        <v>9</v>
      </c>
      <c r="D16" s="9"/>
      <c r="E16" s="31" t="s">
        <v>9</v>
      </c>
      <c r="F16" s="31"/>
      <c r="G16" s="119">
        <v>50986.89</v>
      </c>
      <c r="H16" s="21"/>
      <c r="I16" s="9"/>
    </row>
    <row r="17" spans="3:9" ht="13.5" customHeight="1">
      <c r="C17" s="12">
        <v>10</v>
      </c>
      <c r="D17" s="9"/>
      <c r="E17" s="31" t="s">
        <v>9</v>
      </c>
      <c r="F17" s="31"/>
      <c r="G17" s="119">
        <v>52886.7</v>
      </c>
      <c r="H17" s="13"/>
      <c r="I17" s="9"/>
    </row>
    <row r="18" spans="3:9" ht="13.5" customHeight="1">
      <c r="C18" s="12">
        <v>11</v>
      </c>
      <c r="D18" s="9"/>
      <c r="E18" s="31" t="s">
        <v>9</v>
      </c>
      <c r="F18" s="31"/>
      <c r="G18" s="119">
        <v>53788.63</v>
      </c>
      <c r="H18" s="13"/>
      <c r="I18" s="9"/>
    </row>
    <row r="19" spans="3:9" ht="13.5" customHeight="1">
      <c r="C19" s="12">
        <v>12</v>
      </c>
      <c r="D19" s="9" t="s">
        <v>9</v>
      </c>
      <c r="E19" s="31" t="s">
        <v>9</v>
      </c>
      <c r="F19" s="31"/>
      <c r="G19" s="119">
        <v>54462.3</v>
      </c>
      <c r="H19" s="13"/>
      <c r="I19" s="9"/>
    </row>
    <row r="20" spans="3:9" ht="13.5" customHeight="1">
      <c r="C20" s="12">
        <v>13</v>
      </c>
      <c r="D20" s="9"/>
      <c r="E20" s="31" t="s">
        <v>9</v>
      </c>
      <c r="F20" s="31"/>
      <c r="G20" s="119">
        <v>57353.93</v>
      </c>
      <c r="H20" s="13"/>
      <c r="I20" s="9"/>
    </row>
    <row r="21" spans="3:9" ht="13.5" customHeight="1">
      <c r="C21" s="15">
        <v>14</v>
      </c>
      <c r="D21" s="9"/>
      <c r="E21" s="31" t="s">
        <v>9</v>
      </c>
      <c r="F21" s="31"/>
      <c r="G21" s="119">
        <v>58411.4</v>
      </c>
      <c r="H21" s="21"/>
      <c r="I21" s="9"/>
    </row>
    <row r="22" spans="3:9" ht="13.5" customHeight="1">
      <c r="C22" s="15">
        <v>15</v>
      </c>
      <c r="D22" s="22"/>
      <c r="E22" s="31" t="s">
        <v>9</v>
      </c>
      <c r="F22" s="26"/>
      <c r="G22" s="119">
        <v>59361.81</v>
      </c>
      <c r="H22" s="22"/>
      <c r="I22" s="22"/>
    </row>
    <row r="23" spans="3:9" ht="13.5" customHeight="1">
      <c r="C23" s="15">
        <v>16</v>
      </c>
      <c r="E23" s="31" t="s">
        <v>9</v>
      </c>
      <c r="F23" s="26"/>
      <c r="G23" s="119">
        <v>59620.37</v>
      </c>
      <c r="I23" s="9"/>
    </row>
    <row r="24" spans="3:9" ht="13.5" customHeight="1">
      <c r="C24" s="15">
        <v>17</v>
      </c>
      <c r="E24" s="31" t="s">
        <v>9</v>
      </c>
      <c r="F24" s="26"/>
      <c r="G24" s="119">
        <v>59823.38</v>
      </c>
      <c r="I24" s="9"/>
    </row>
    <row r="25" spans="3:9" ht="13.5" customHeight="1">
      <c r="C25" s="15">
        <v>18</v>
      </c>
      <c r="E25" s="31" t="s">
        <v>9</v>
      </c>
      <c r="F25" s="26"/>
      <c r="G25" s="119">
        <v>60867.72</v>
      </c>
      <c r="I25" s="9"/>
    </row>
    <row r="26" spans="3:9" ht="13.5" customHeight="1">
      <c r="C26" s="15">
        <v>19</v>
      </c>
      <c r="E26" s="31" t="s">
        <v>9</v>
      </c>
      <c r="F26" s="26"/>
      <c r="G26" s="119">
        <v>61863.58</v>
      </c>
      <c r="I26" s="9"/>
    </row>
    <row r="27" spans="3:9" ht="13.5" customHeight="1">
      <c r="C27" s="15">
        <v>20</v>
      </c>
      <c r="E27" s="31" t="s">
        <v>9</v>
      </c>
      <c r="F27" s="26"/>
      <c r="G27" s="119">
        <v>62018.11</v>
      </c>
      <c r="I27" s="9"/>
    </row>
    <row r="28" spans="3:9" ht="13.5" customHeight="1">
      <c r="C28" s="15">
        <v>21</v>
      </c>
      <c r="D28" s="22"/>
      <c r="E28" s="31" t="s">
        <v>9</v>
      </c>
      <c r="F28" s="26"/>
      <c r="G28" s="119">
        <v>62289.8</v>
      </c>
      <c r="H28" s="22"/>
      <c r="I28" s="22"/>
    </row>
    <row r="29" spans="3:9" ht="13.5" customHeight="1">
      <c r="C29" s="15">
        <v>22</v>
      </c>
      <c r="D29" s="22"/>
      <c r="E29" s="31" t="s">
        <v>9</v>
      </c>
      <c r="F29" s="26"/>
      <c r="G29" s="119">
        <v>62494.83</v>
      </c>
      <c r="H29" s="22"/>
      <c r="I29" s="22"/>
    </row>
    <row r="30" spans="3:9" ht="13.5" customHeight="1">
      <c r="C30" s="15">
        <v>23</v>
      </c>
      <c r="D30" s="22"/>
      <c r="E30" s="31" t="s">
        <v>9</v>
      </c>
      <c r="F30" s="26"/>
      <c r="G30" s="119">
        <v>63653.3</v>
      </c>
      <c r="H30" s="22"/>
      <c r="I30" s="22"/>
    </row>
    <row r="31" spans="3:9" ht="13.5" customHeight="1">
      <c r="C31" s="15">
        <v>24</v>
      </c>
      <c r="D31" s="22"/>
      <c r="E31" s="31" t="s">
        <v>9</v>
      </c>
      <c r="F31" s="26"/>
      <c r="G31" s="119">
        <v>65230.92</v>
      </c>
      <c r="H31" s="22"/>
      <c r="I31" s="22"/>
    </row>
    <row r="32" spans="3:9" ht="13.5" customHeight="1">
      <c r="C32" s="15">
        <v>25</v>
      </c>
      <c r="D32" s="22"/>
      <c r="E32" s="31" t="s">
        <v>9</v>
      </c>
      <c r="F32" s="26"/>
      <c r="G32" s="119">
        <v>66969.13</v>
      </c>
      <c r="H32" s="22"/>
      <c r="I32" s="22"/>
    </row>
    <row r="33" spans="3:9" ht="13.5" customHeight="1">
      <c r="C33" s="15">
        <v>26</v>
      </c>
      <c r="E33" s="31" t="s">
        <v>9</v>
      </c>
      <c r="F33" s="26"/>
      <c r="G33" s="119">
        <v>68391.21</v>
      </c>
      <c r="I33" s="9"/>
    </row>
    <row r="34" spans="3:9" ht="13.5" customHeight="1">
      <c r="C34" s="15">
        <v>27</v>
      </c>
      <c r="E34" s="31" t="s">
        <v>9</v>
      </c>
      <c r="F34" s="26"/>
      <c r="G34" s="119">
        <v>69518.37</v>
      </c>
      <c r="I34" s="9"/>
    </row>
    <row r="35" spans="3:9" ht="13.5" customHeight="1">
      <c r="C35" s="15">
        <v>28</v>
      </c>
      <c r="E35" s="31" t="s">
        <v>9</v>
      </c>
      <c r="F35" s="26"/>
      <c r="G35" s="119">
        <v>69678.96</v>
      </c>
      <c r="I35" s="68"/>
    </row>
    <row r="36" spans="3:9" ht="13.5" customHeight="1">
      <c r="C36" s="15">
        <v>29</v>
      </c>
      <c r="E36" s="31"/>
      <c r="F36" s="26"/>
      <c r="G36" s="119">
        <v>69889.04</v>
      </c>
      <c r="I36" s="68"/>
    </row>
    <row r="37" spans="3:9" ht="13.5" customHeight="1">
      <c r="C37" s="15">
        <v>30</v>
      </c>
      <c r="E37" s="31"/>
      <c r="F37" s="26"/>
      <c r="G37" s="119">
        <v>70100.13</v>
      </c>
      <c r="I37" s="68"/>
    </row>
    <row r="38" spans="3:9" ht="13.5" customHeight="1">
      <c r="C38" s="15">
        <v>31</v>
      </c>
      <c r="E38" s="31"/>
      <c r="F38" s="26"/>
      <c r="G38" s="119">
        <v>70310.21</v>
      </c>
      <c r="I38" s="68"/>
    </row>
    <row r="39" spans="3:9" ht="13.5" customHeight="1">
      <c r="C39" s="15">
        <v>32</v>
      </c>
      <c r="E39" s="31"/>
      <c r="F39" s="26"/>
      <c r="G39" s="119">
        <v>70520.29</v>
      </c>
      <c r="I39" s="68"/>
    </row>
    <row r="40" spans="3:9" ht="13.5" customHeight="1">
      <c r="C40" s="15">
        <v>33</v>
      </c>
      <c r="E40" s="31"/>
      <c r="F40" s="26"/>
      <c r="G40" s="119">
        <v>70730.37</v>
      </c>
      <c r="I40" s="68"/>
    </row>
    <row r="41" spans="3:9" ht="13.5" customHeight="1">
      <c r="C41" s="15">
        <v>34</v>
      </c>
      <c r="E41" s="31"/>
      <c r="F41" s="26"/>
      <c r="G41" s="119">
        <v>70940.45</v>
      </c>
      <c r="I41" s="68"/>
    </row>
    <row r="42" spans="3:9" ht="13.5" customHeight="1">
      <c r="C42" s="15">
        <v>35</v>
      </c>
      <c r="E42" s="31"/>
      <c r="F42" s="26"/>
      <c r="G42" s="119">
        <v>71151.54</v>
      </c>
      <c r="I42" s="68"/>
    </row>
    <row r="43" spans="3:9" ht="13.5" customHeight="1">
      <c r="C43" s="15">
        <v>36</v>
      </c>
      <c r="E43" s="31"/>
      <c r="F43" s="26"/>
      <c r="G43" s="119">
        <v>71361.62</v>
      </c>
      <c r="I43" s="68"/>
    </row>
    <row r="44" spans="3:9" ht="13.5" customHeight="1">
      <c r="C44" s="15">
        <v>37</v>
      </c>
      <c r="E44" s="31"/>
      <c r="F44" s="26"/>
      <c r="G44" s="119">
        <v>71571.7</v>
      </c>
      <c r="I44" s="68"/>
    </row>
    <row r="45" spans="3:9" ht="13.5" customHeight="1">
      <c r="C45" s="15">
        <v>38</v>
      </c>
      <c r="E45" s="31"/>
      <c r="F45" s="26"/>
      <c r="G45" s="119">
        <v>71781.78</v>
      </c>
      <c r="I45" s="68"/>
    </row>
    <row r="46" spans="3:9" ht="13.5" customHeight="1">
      <c r="C46" s="15">
        <v>39</v>
      </c>
      <c r="E46" s="31"/>
      <c r="F46" s="26"/>
      <c r="G46" s="119">
        <v>71991.86</v>
      </c>
      <c r="I46" s="68"/>
    </row>
    <row r="47" spans="3:9" ht="13.5" customHeight="1">
      <c r="C47" s="15">
        <v>40</v>
      </c>
      <c r="E47" s="31"/>
      <c r="F47" s="26"/>
      <c r="G47" s="119">
        <v>72201.94</v>
      </c>
      <c r="I47" s="68"/>
    </row>
    <row r="48" spans="3:9" ht="15.75">
      <c r="C48" s="15"/>
      <c r="E48" s="26" t="s">
        <v>9</v>
      </c>
      <c r="F48" s="26"/>
      <c r="G48" s="83"/>
      <c r="I48" s="68"/>
    </row>
    <row r="49" spans="2:9" ht="15.75">
      <c r="B49" t="s">
        <v>99</v>
      </c>
      <c r="C49" s="15"/>
      <c r="F49" s="26"/>
      <c r="G49" s="83" t="s">
        <v>9</v>
      </c>
      <c r="I49" s="68"/>
    </row>
    <row r="50" spans="5:9" ht="16.5">
      <c r="E50" s="31" t="s">
        <v>9</v>
      </c>
      <c r="G50" s="83" t="s">
        <v>9</v>
      </c>
      <c r="I50" s="19"/>
    </row>
    <row r="51" ht="12.75">
      <c r="A51" t="s">
        <v>9</v>
      </c>
    </row>
    <row r="52" spans="1:9" ht="12.75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 ht="12.75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sheetProtection/>
  <mergeCells count="4">
    <mergeCell ref="A1:I1"/>
    <mergeCell ref="A2:I2"/>
    <mergeCell ref="A3:I3"/>
    <mergeCell ref="A4:I4"/>
  </mergeCells>
  <printOptions/>
  <pageMargins left="0.75" right="0.75" top="0.75" bottom="0.25" header="0.25" footer="0.2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8" width="8.8515625" style="0" customWidth="1"/>
    <col min="9" max="9" width="11.7109375" style="0" customWidth="1"/>
    <col min="10" max="10" width="10.140625" style="0" customWidth="1"/>
    <col min="11" max="11" width="8.8515625" style="0" customWidth="1"/>
    <col min="12" max="12" width="10.7109375" style="0" customWidth="1"/>
    <col min="13" max="16384" width="8.8515625" style="0" customWidth="1"/>
  </cols>
  <sheetData>
    <row r="1" spans="1:10" ht="15.7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227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2:9" ht="15.75">
      <c r="B4" s="9"/>
      <c r="C4" s="9"/>
      <c r="D4" s="9"/>
      <c r="E4" s="9"/>
      <c r="F4" s="9"/>
      <c r="G4" s="9"/>
      <c r="H4" s="9"/>
      <c r="I4" s="9"/>
    </row>
    <row r="5" spans="2:10" ht="15.75">
      <c r="B5" s="9"/>
      <c r="C5" s="9"/>
      <c r="D5" s="9"/>
      <c r="E5" s="9"/>
      <c r="F5" s="9"/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+(+I7/7)/185</f>
        <v>8</v>
      </c>
      <c r="G7" s="9"/>
      <c r="H7" s="9"/>
      <c r="I7" s="118">
        <v>10360</v>
      </c>
    </row>
    <row r="8" spans="2:9" ht="15.75">
      <c r="B8" s="9"/>
      <c r="C8" s="12">
        <v>1</v>
      </c>
      <c r="D8" s="9"/>
      <c r="E8" s="9"/>
      <c r="F8" s="27">
        <f aca="true" t="shared" si="0" ref="F8:F47">+(+I8/7)/185</f>
        <v>8.1</v>
      </c>
      <c r="G8" s="9"/>
      <c r="H8" s="9"/>
      <c r="I8" s="118">
        <v>10489.5</v>
      </c>
    </row>
    <row r="9" spans="2:9" ht="15.75">
      <c r="B9" s="9"/>
      <c r="C9" s="12">
        <v>2</v>
      </c>
      <c r="D9" s="9"/>
      <c r="E9" s="9"/>
      <c r="F9" s="27">
        <f t="shared" si="0"/>
        <v>8.379397683397682</v>
      </c>
      <c r="G9" s="9"/>
      <c r="H9" s="9"/>
      <c r="I9" s="118">
        <v>10851.32</v>
      </c>
    </row>
    <row r="10" spans="2:9" ht="15.75">
      <c r="B10" s="9"/>
      <c r="C10" s="12">
        <v>3</v>
      </c>
      <c r="D10" s="9"/>
      <c r="E10" s="9"/>
      <c r="F10" s="27">
        <f t="shared" si="0"/>
        <v>8.561196911196912</v>
      </c>
      <c r="G10" s="9"/>
      <c r="H10" s="9"/>
      <c r="I10" s="118">
        <v>11086.75</v>
      </c>
    </row>
    <row r="11" spans="2:9" ht="15.75">
      <c r="B11" s="9"/>
      <c r="C11" s="12">
        <v>4</v>
      </c>
      <c r="D11" s="9"/>
      <c r="E11" s="9"/>
      <c r="F11" s="27">
        <f t="shared" si="0"/>
        <v>8.833899613899613</v>
      </c>
      <c r="G11" s="9"/>
      <c r="H11" s="9"/>
      <c r="I11" s="118">
        <v>11439.9</v>
      </c>
    </row>
    <row r="12" spans="2:9" ht="15.75">
      <c r="B12" s="9"/>
      <c r="C12" s="12">
        <v>5</v>
      </c>
      <c r="D12" s="9"/>
      <c r="E12" s="9"/>
      <c r="F12" s="27">
        <f t="shared" si="0"/>
        <v>9.086401544401543</v>
      </c>
      <c r="G12" s="9"/>
      <c r="H12" s="9"/>
      <c r="I12" s="118">
        <v>11766.89</v>
      </c>
    </row>
    <row r="13" spans="2:9" ht="15.75">
      <c r="B13" s="9"/>
      <c r="C13" s="12">
        <v>6</v>
      </c>
      <c r="D13" s="9"/>
      <c r="E13" s="9"/>
      <c r="F13" s="27">
        <f t="shared" si="0"/>
        <v>9.308602316602316</v>
      </c>
      <c r="G13" s="9"/>
      <c r="H13" s="9"/>
      <c r="I13" s="118">
        <v>12054.64</v>
      </c>
    </row>
    <row r="14" spans="2:9" ht="15.75">
      <c r="B14" s="9"/>
      <c r="C14" s="12">
        <v>7</v>
      </c>
      <c r="D14" s="9"/>
      <c r="E14" s="9"/>
      <c r="F14" s="27">
        <f t="shared" si="0"/>
        <v>9.520702702702703</v>
      </c>
      <c r="G14" s="9"/>
      <c r="H14" s="9"/>
      <c r="I14" s="118">
        <v>12329.31</v>
      </c>
    </row>
    <row r="15" spans="2:9" ht="15.75">
      <c r="B15" s="9"/>
      <c r="C15" s="12">
        <v>8</v>
      </c>
      <c r="D15" s="9"/>
      <c r="E15" s="9"/>
      <c r="F15" s="27">
        <f t="shared" si="0"/>
        <v>9.682301158301158</v>
      </c>
      <c r="G15" s="9"/>
      <c r="H15" s="9"/>
      <c r="I15" s="118">
        <v>12538.58</v>
      </c>
    </row>
    <row r="16" spans="2:9" ht="15.75">
      <c r="B16" s="9"/>
      <c r="C16" s="12">
        <v>9</v>
      </c>
      <c r="D16" s="9"/>
      <c r="E16" s="9"/>
      <c r="F16" s="27">
        <f t="shared" si="0"/>
        <v>9.813598455598457</v>
      </c>
      <c r="G16" s="9"/>
      <c r="H16" s="9"/>
      <c r="I16" s="118">
        <v>12708.61</v>
      </c>
    </row>
    <row r="17" spans="2:9" ht="15.75">
      <c r="B17" s="9"/>
      <c r="C17" s="12">
        <v>10</v>
      </c>
      <c r="D17" s="9"/>
      <c r="E17" s="9"/>
      <c r="F17" s="27">
        <f t="shared" si="0"/>
        <v>9.97519691119691</v>
      </c>
      <c r="G17" s="9"/>
      <c r="H17" s="9"/>
      <c r="I17" s="118">
        <v>12917.88</v>
      </c>
    </row>
    <row r="18" spans="2:9" ht="15.75">
      <c r="B18" s="9"/>
      <c r="C18" s="12">
        <v>11</v>
      </c>
      <c r="D18" s="9"/>
      <c r="E18" s="9"/>
      <c r="F18" s="27">
        <f t="shared" si="0"/>
        <v>10.136803088803088</v>
      </c>
      <c r="G18" s="9"/>
      <c r="H18" s="9"/>
      <c r="I18" s="118">
        <v>13127.16</v>
      </c>
    </row>
    <row r="19" spans="2:9" ht="15.75">
      <c r="B19" s="9"/>
      <c r="C19" s="12">
        <v>12</v>
      </c>
      <c r="D19" s="9"/>
      <c r="E19" s="9"/>
      <c r="F19" s="27">
        <f t="shared" si="0"/>
        <v>10.278200772200773</v>
      </c>
      <c r="G19" s="9"/>
      <c r="H19" s="9"/>
      <c r="I19" s="118">
        <v>13310.27</v>
      </c>
    </row>
    <row r="20" spans="2:9" ht="15.75">
      <c r="B20" s="9"/>
      <c r="C20" s="12">
        <v>13</v>
      </c>
      <c r="D20" s="9"/>
      <c r="E20" s="9"/>
      <c r="F20" s="27">
        <f t="shared" si="0"/>
        <v>10.419598455598456</v>
      </c>
      <c r="G20" s="9"/>
      <c r="H20" s="9"/>
      <c r="I20" s="118">
        <v>13493.38</v>
      </c>
    </row>
    <row r="21" spans="2:9" ht="15.75">
      <c r="B21" s="9"/>
      <c r="C21" s="12">
        <v>14</v>
      </c>
      <c r="D21" s="9"/>
      <c r="E21" s="9"/>
      <c r="F21" s="27">
        <f t="shared" si="0"/>
        <v>10.732702702702703</v>
      </c>
      <c r="G21" s="9"/>
      <c r="H21" s="9"/>
      <c r="I21" s="118">
        <v>13898.85</v>
      </c>
    </row>
    <row r="22" spans="2:9" ht="15.75">
      <c r="B22" s="9"/>
      <c r="C22" s="12">
        <v>15</v>
      </c>
      <c r="D22" s="9"/>
      <c r="E22" s="9"/>
      <c r="F22" s="27">
        <f t="shared" si="0"/>
        <v>10.924602316602318</v>
      </c>
      <c r="G22" s="9"/>
      <c r="H22" s="9"/>
      <c r="I22" s="118">
        <v>14147.36</v>
      </c>
    </row>
    <row r="23" spans="2:9" ht="15.75">
      <c r="B23" s="9"/>
      <c r="C23" s="12">
        <v>16</v>
      </c>
      <c r="D23" s="9"/>
      <c r="E23" s="9"/>
      <c r="F23" s="27">
        <f t="shared" si="0"/>
        <v>11.116501930501931</v>
      </c>
      <c r="G23" s="9"/>
      <c r="H23" s="9"/>
      <c r="I23" s="118">
        <v>14395.87</v>
      </c>
    </row>
    <row r="24" spans="2:9" ht="15.75">
      <c r="B24" s="9"/>
      <c r="C24" s="12">
        <v>17</v>
      </c>
      <c r="D24" s="9"/>
      <c r="E24" s="9"/>
      <c r="F24" s="27">
        <f t="shared" si="0"/>
        <v>11.338702702702705</v>
      </c>
      <c r="G24" s="9"/>
      <c r="H24" s="9"/>
      <c r="I24" s="118">
        <v>14683.62</v>
      </c>
    </row>
    <row r="25" spans="2:9" ht="15.75">
      <c r="B25" s="9"/>
      <c r="C25" s="12">
        <v>18</v>
      </c>
      <c r="D25" s="9"/>
      <c r="E25" s="9"/>
      <c r="F25" s="27">
        <f t="shared" si="0"/>
        <v>11.530602316602316</v>
      </c>
      <c r="G25" s="9"/>
      <c r="H25" s="9"/>
      <c r="I25" s="118">
        <v>14932.13</v>
      </c>
    </row>
    <row r="26" spans="2:9" ht="15.75">
      <c r="B26" s="39"/>
      <c r="C26" s="40">
        <v>19</v>
      </c>
      <c r="D26" s="39"/>
      <c r="E26" s="39"/>
      <c r="F26" s="27">
        <f t="shared" si="0"/>
        <v>11.611397683397684</v>
      </c>
      <c r="G26" s="39"/>
      <c r="H26" s="39"/>
      <c r="I26" s="118">
        <v>15036.76</v>
      </c>
    </row>
    <row r="27" spans="2:10" ht="15.75">
      <c r="B27" s="39"/>
      <c r="C27" s="40">
        <v>20</v>
      </c>
      <c r="D27" s="39"/>
      <c r="E27" s="39"/>
      <c r="F27" s="27">
        <f t="shared" si="0"/>
        <v>11.692200772200772</v>
      </c>
      <c r="G27" s="39"/>
      <c r="H27" s="39"/>
      <c r="I27" s="118">
        <v>15141.4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12.247698841698842</v>
      </c>
      <c r="G28" s="39"/>
      <c r="H28" s="39"/>
      <c r="I28" s="118">
        <v>15860.77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12.540602316602316</v>
      </c>
      <c r="G29" s="39"/>
      <c r="H29" s="39"/>
      <c r="I29" s="118">
        <v>16240.08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12.76280308880309</v>
      </c>
      <c r="G30" s="39"/>
      <c r="H30" s="39"/>
      <c r="I30" s="118">
        <v>16527.83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13.146602316602314</v>
      </c>
      <c r="G31" s="39"/>
      <c r="H31" s="39"/>
      <c r="I31" s="118">
        <v>17024.85</v>
      </c>
    </row>
    <row r="32" spans="2:9" ht="15.75">
      <c r="B32" s="39"/>
      <c r="C32" s="43">
        <v>25</v>
      </c>
      <c r="D32" s="39"/>
      <c r="E32" s="39"/>
      <c r="F32" s="27">
        <f t="shared" si="0"/>
        <v>13.257698841698842</v>
      </c>
      <c r="G32" s="39"/>
      <c r="H32" s="39"/>
      <c r="I32" s="118">
        <v>17168.72</v>
      </c>
    </row>
    <row r="33" spans="2:9" ht="15.75">
      <c r="B33" s="39"/>
      <c r="C33" s="43">
        <v>26</v>
      </c>
      <c r="D33" s="39"/>
      <c r="E33" s="39"/>
      <c r="F33" s="27">
        <f t="shared" si="0"/>
        <v>13.419297297297298</v>
      </c>
      <c r="G33" s="39"/>
      <c r="H33" s="39"/>
      <c r="I33" s="118">
        <v>17377.99</v>
      </c>
    </row>
    <row r="34" spans="2:9" ht="15.75">
      <c r="B34" s="39"/>
      <c r="C34" s="43">
        <v>27</v>
      </c>
      <c r="D34" s="39"/>
      <c r="E34" s="39"/>
      <c r="F34" s="27">
        <f t="shared" si="0"/>
        <v>13.580903474903474</v>
      </c>
      <c r="G34" s="39"/>
      <c r="H34" s="39"/>
      <c r="I34" s="118">
        <v>17587.27</v>
      </c>
    </row>
    <row r="35" spans="2:9" ht="15.75">
      <c r="B35" s="39"/>
      <c r="C35" s="43">
        <v>28</v>
      </c>
      <c r="D35" s="39"/>
      <c r="E35" s="39"/>
      <c r="F35" s="27">
        <f t="shared" si="0"/>
        <v>13.74250193050193</v>
      </c>
      <c r="G35" s="39"/>
      <c r="H35" s="39"/>
      <c r="I35" s="118">
        <v>17796.54</v>
      </c>
    </row>
    <row r="36" spans="2:9" ht="15.75">
      <c r="B36" s="39"/>
      <c r="C36" s="43">
        <v>29</v>
      </c>
      <c r="D36" s="39"/>
      <c r="E36" s="39"/>
      <c r="F36" s="27">
        <f t="shared" si="0"/>
        <v>13.914200772200772</v>
      </c>
      <c r="G36" s="39"/>
      <c r="H36" s="39"/>
      <c r="I36" s="118">
        <v>18018.89</v>
      </c>
    </row>
    <row r="37" spans="2:9" ht="15.75">
      <c r="B37" s="39"/>
      <c r="C37" s="43">
        <v>30</v>
      </c>
      <c r="D37" s="39"/>
      <c r="E37" s="39"/>
      <c r="F37" s="27">
        <f t="shared" si="0"/>
        <v>14.075799227799227</v>
      </c>
      <c r="G37" s="39"/>
      <c r="H37" s="39"/>
      <c r="I37" s="118">
        <v>18228.16</v>
      </c>
    </row>
    <row r="38" spans="2:9" ht="15.75">
      <c r="B38" s="39"/>
      <c r="C38" s="43">
        <v>31</v>
      </c>
      <c r="D38" s="39"/>
      <c r="E38" s="39"/>
      <c r="F38" s="27">
        <f t="shared" si="0"/>
        <v>14.237397683397683</v>
      </c>
      <c r="G38" s="39"/>
      <c r="H38" s="39"/>
      <c r="I38" s="118">
        <v>18437.43</v>
      </c>
    </row>
    <row r="39" spans="2:9" ht="15.75">
      <c r="B39" s="39"/>
      <c r="C39" s="43">
        <v>32</v>
      </c>
      <c r="D39" s="39"/>
      <c r="E39" s="39"/>
      <c r="F39" s="27">
        <f t="shared" si="0"/>
        <v>14.399003861003859</v>
      </c>
      <c r="G39" s="39"/>
      <c r="H39" s="39"/>
      <c r="I39" s="118">
        <v>18646.71</v>
      </c>
    </row>
    <row r="40" spans="2:9" ht="15.75">
      <c r="B40" s="39"/>
      <c r="C40" s="43">
        <v>33</v>
      </c>
      <c r="D40" s="39"/>
      <c r="E40" s="39"/>
      <c r="F40" s="27">
        <f t="shared" si="0"/>
        <v>14.560602316602315</v>
      </c>
      <c r="G40" s="39"/>
      <c r="H40" s="39"/>
      <c r="I40" s="118">
        <v>18855.98</v>
      </c>
    </row>
    <row r="41" spans="2:9" ht="15.75">
      <c r="B41" s="39"/>
      <c r="C41" s="43">
        <v>34</v>
      </c>
      <c r="D41" s="39"/>
      <c r="E41" s="39"/>
      <c r="F41" s="27">
        <f t="shared" si="0"/>
        <v>14.722200772200772</v>
      </c>
      <c r="G41" s="39"/>
      <c r="H41" s="39"/>
      <c r="I41" s="118">
        <v>19065.25</v>
      </c>
    </row>
    <row r="42" spans="2:9" ht="15.75">
      <c r="B42" s="39"/>
      <c r="C42" s="43">
        <v>35</v>
      </c>
      <c r="D42" s="39"/>
      <c r="E42" s="39"/>
      <c r="F42" s="27">
        <f t="shared" si="0"/>
        <v>14.883799227799226</v>
      </c>
      <c r="G42" s="39"/>
      <c r="H42" s="39"/>
      <c r="I42" s="118">
        <v>19274.52</v>
      </c>
    </row>
    <row r="43" spans="2:9" ht="15.75">
      <c r="B43" s="39"/>
      <c r="C43" s="43">
        <v>36</v>
      </c>
      <c r="D43" s="39"/>
      <c r="E43" s="39"/>
      <c r="F43" s="27">
        <f t="shared" si="0"/>
        <v>15.045397683397683</v>
      </c>
      <c r="G43" s="39"/>
      <c r="H43" s="39"/>
      <c r="I43" s="118">
        <v>19483.79</v>
      </c>
    </row>
    <row r="44" spans="2:9" ht="15.75">
      <c r="B44" s="39"/>
      <c r="C44" s="43">
        <v>37</v>
      </c>
      <c r="D44" s="39"/>
      <c r="E44" s="39"/>
      <c r="F44" s="27">
        <f t="shared" si="0"/>
        <v>15.207003861003862</v>
      </c>
      <c r="G44" s="39"/>
      <c r="H44" s="39"/>
      <c r="I44" s="118">
        <v>19693.07</v>
      </c>
    </row>
    <row r="45" spans="2:9" ht="15.75">
      <c r="B45" s="39"/>
      <c r="C45" s="43">
        <v>38</v>
      </c>
      <c r="D45" s="39"/>
      <c r="E45" s="39"/>
      <c r="F45" s="27">
        <f t="shared" si="0"/>
        <v>15.368602316602317</v>
      </c>
      <c r="G45" s="39"/>
      <c r="H45" s="39"/>
      <c r="I45" s="118">
        <v>19902.34</v>
      </c>
    </row>
    <row r="46" spans="2:9" ht="15.75">
      <c r="B46" s="39"/>
      <c r="C46" s="43">
        <v>39</v>
      </c>
      <c r="D46" s="39"/>
      <c r="E46" s="39"/>
      <c r="F46" s="27">
        <f t="shared" si="0"/>
        <v>15.530200772200773</v>
      </c>
      <c r="G46" s="39"/>
      <c r="H46" s="39"/>
      <c r="I46" s="118">
        <v>20111.61</v>
      </c>
    </row>
    <row r="47" spans="2:9" ht="15.75">
      <c r="B47" s="39"/>
      <c r="C47" s="43">
        <v>40</v>
      </c>
      <c r="D47" s="39"/>
      <c r="E47" s="39"/>
      <c r="F47" s="27">
        <f t="shared" si="0"/>
        <v>15.69179922779923</v>
      </c>
      <c r="G47" s="39"/>
      <c r="H47" s="39"/>
      <c r="I47" s="118">
        <v>20320.88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134" t="s">
        <v>85</v>
      </c>
      <c r="B50" s="134"/>
      <c r="C50" s="134"/>
      <c r="D50" s="134"/>
      <c r="E50" s="134"/>
      <c r="F50" s="134"/>
      <c r="G50" s="134"/>
      <c r="H50" s="134"/>
      <c r="I50" s="134"/>
      <c r="J50" s="134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4">
    <mergeCell ref="A1:J1"/>
    <mergeCell ref="A2:J2"/>
    <mergeCell ref="A3:J3"/>
    <mergeCell ref="A50:J50"/>
  </mergeCells>
  <printOptions/>
  <pageMargins left="0.75" right="0.75" top="0.75" bottom="0.25" header="0.25" footer="0.25"/>
  <pageSetup horizontalDpi="600" verticalDpi="600" orientation="portrait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2.421875" style="0" customWidth="1"/>
    <col min="2" max="6" width="8.8515625" style="0" customWidth="1"/>
    <col min="7" max="7" width="11.8515625" style="0" customWidth="1"/>
    <col min="8" max="16384" width="8.8515625" style="0" customWidth="1"/>
  </cols>
  <sheetData>
    <row r="1" spans="1:8" ht="12.75">
      <c r="A1" s="132" t="s">
        <v>90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228</v>
      </c>
      <c r="B2" s="132"/>
      <c r="C2" s="132"/>
      <c r="D2" s="132"/>
      <c r="E2" s="132"/>
      <c r="F2" s="132"/>
      <c r="G2" s="132"/>
      <c r="H2" s="132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ht="12.75">
      <c r="G4" s="85" t="s">
        <v>27</v>
      </c>
    </row>
    <row r="5" spans="1:8" ht="12.75">
      <c r="A5" s="52" t="s">
        <v>28</v>
      </c>
      <c r="B5" s="34"/>
      <c r="C5" s="52" t="s">
        <v>42</v>
      </c>
      <c r="D5" s="34"/>
      <c r="E5" s="52" t="s">
        <v>43</v>
      </c>
      <c r="F5" s="34"/>
      <c r="G5" s="52" t="s">
        <v>93</v>
      </c>
      <c r="H5" s="34"/>
    </row>
    <row r="6" spans="1:7" ht="15.75">
      <c r="A6" s="12">
        <v>0</v>
      </c>
      <c r="C6" s="27">
        <v>20</v>
      </c>
      <c r="E6" s="76">
        <f>+C6*7.5</f>
        <v>150</v>
      </c>
      <c r="G6" s="118">
        <v>28127.57</v>
      </c>
    </row>
    <row r="7" spans="1:7" ht="15.75">
      <c r="A7" s="12">
        <v>1</v>
      </c>
      <c r="C7" s="27">
        <f>+C6+0.25</f>
        <v>20.25</v>
      </c>
      <c r="E7" s="76">
        <f aca="true" t="shared" si="0" ref="E7:E51">+C7*7.5</f>
        <v>151.875</v>
      </c>
      <c r="G7" s="118">
        <v>28477.92</v>
      </c>
    </row>
    <row r="8" spans="1:7" ht="15.75">
      <c r="A8" s="12">
        <v>2</v>
      </c>
      <c r="C8" s="27">
        <f aca="true" t="shared" si="1" ref="C8:C51">+C7+0.25</f>
        <v>20.5</v>
      </c>
      <c r="E8" s="76">
        <f t="shared" si="0"/>
        <v>153.75</v>
      </c>
      <c r="G8" s="118">
        <v>28828.26</v>
      </c>
    </row>
    <row r="9" spans="1:7" ht="15.75">
      <c r="A9" s="12">
        <v>3</v>
      </c>
      <c r="C9" s="27">
        <f t="shared" si="1"/>
        <v>20.75</v>
      </c>
      <c r="E9" s="76">
        <f t="shared" si="0"/>
        <v>155.625</v>
      </c>
      <c r="G9" s="118">
        <v>29178.61</v>
      </c>
    </row>
    <row r="10" spans="1:7" ht="15.75">
      <c r="A10" s="12">
        <v>4</v>
      </c>
      <c r="C10" s="27">
        <f t="shared" si="1"/>
        <v>21</v>
      </c>
      <c r="E10" s="76">
        <f t="shared" si="0"/>
        <v>157.5</v>
      </c>
      <c r="G10" s="118">
        <v>29528.95</v>
      </c>
    </row>
    <row r="11" spans="1:7" ht="15.75">
      <c r="A11" s="12">
        <v>5</v>
      </c>
      <c r="C11" s="27">
        <f t="shared" si="1"/>
        <v>21.25</v>
      </c>
      <c r="E11" s="76">
        <f t="shared" si="0"/>
        <v>159.375</v>
      </c>
      <c r="G11" s="118">
        <v>29879.29</v>
      </c>
    </row>
    <row r="12" spans="1:7" ht="15.75">
      <c r="A12" s="12">
        <v>6</v>
      </c>
      <c r="C12" s="27">
        <f t="shared" si="1"/>
        <v>21.5</v>
      </c>
      <c r="E12" s="76">
        <f t="shared" si="0"/>
        <v>161.25</v>
      </c>
      <c r="G12" s="118">
        <v>30229.63</v>
      </c>
    </row>
    <row r="13" spans="1:7" ht="15.75">
      <c r="A13" s="12">
        <v>7</v>
      </c>
      <c r="C13" s="27">
        <f t="shared" si="1"/>
        <v>21.75</v>
      </c>
      <c r="E13" s="76">
        <f t="shared" si="0"/>
        <v>163.125</v>
      </c>
      <c r="G13" s="118">
        <v>30579.98</v>
      </c>
    </row>
    <row r="14" spans="1:7" ht="15.75">
      <c r="A14" s="12">
        <v>8</v>
      </c>
      <c r="C14" s="27">
        <f t="shared" si="1"/>
        <v>22</v>
      </c>
      <c r="E14" s="76">
        <f t="shared" si="0"/>
        <v>165</v>
      </c>
      <c r="G14" s="118">
        <v>30930.32</v>
      </c>
    </row>
    <row r="15" spans="1:7" ht="15.75">
      <c r="A15" s="12">
        <v>9</v>
      </c>
      <c r="C15" s="27">
        <f t="shared" si="1"/>
        <v>22.25</v>
      </c>
      <c r="E15" s="76">
        <f t="shared" si="0"/>
        <v>166.875</v>
      </c>
      <c r="G15" s="118">
        <v>31280.67</v>
      </c>
    </row>
    <row r="16" spans="1:7" ht="15.75">
      <c r="A16" s="12">
        <v>10</v>
      </c>
      <c r="C16" s="27">
        <f t="shared" si="1"/>
        <v>22.5</v>
      </c>
      <c r="E16" s="76">
        <f t="shared" si="0"/>
        <v>168.75</v>
      </c>
      <c r="G16" s="118">
        <v>31631.01</v>
      </c>
    </row>
    <row r="17" spans="1:7" ht="15.75">
      <c r="A17" s="12">
        <v>11</v>
      </c>
      <c r="C17" s="27">
        <f t="shared" si="1"/>
        <v>22.75</v>
      </c>
      <c r="E17" s="76">
        <f t="shared" si="0"/>
        <v>170.625</v>
      </c>
      <c r="G17" s="118">
        <v>31981.36</v>
      </c>
    </row>
    <row r="18" spans="1:7" ht="15.75">
      <c r="A18" s="12">
        <v>12</v>
      </c>
      <c r="C18" s="27">
        <f t="shared" si="1"/>
        <v>23</v>
      </c>
      <c r="E18" s="76">
        <f t="shared" si="0"/>
        <v>172.5</v>
      </c>
      <c r="G18" s="118">
        <v>32331.7</v>
      </c>
    </row>
    <row r="19" spans="1:7" ht="15.75">
      <c r="A19" s="12">
        <v>13</v>
      </c>
      <c r="C19" s="27">
        <f t="shared" si="1"/>
        <v>23.25</v>
      </c>
      <c r="E19" s="76">
        <f t="shared" si="0"/>
        <v>174.375</v>
      </c>
      <c r="G19" s="118">
        <v>32682.04</v>
      </c>
    </row>
    <row r="20" spans="1:7" ht="15.75">
      <c r="A20" s="15">
        <v>14</v>
      </c>
      <c r="C20" s="27">
        <f t="shared" si="1"/>
        <v>23.5</v>
      </c>
      <c r="E20" s="76">
        <f t="shared" si="0"/>
        <v>176.25</v>
      </c>
      <c r="F20" s="19"/>
      <c r="G20" s="118">
        <v>33032.38</v>
      </c>
    </row>
    <row r="21" spans="1:8" ht="15.75">
      <c r="A21" s="12">
        <v>15</v>
      </c>
      <c r="B21" s="19"/>
      <c r="C21" s="27">
        <f t="shared" si="1"/>
        <v>23.75</v>
      </c>
      <c r="D21" s="19"/>
      <c r="E21" s="76">
        <f t="shared" si="0"/>
        <v>178.125</v>
      </c>
      <c r="F21" s="19"/>
      <c r="G21" s="118">
        <v>33382.73</v>
      </c>
      <c r="H21" s="19"/>
    </row>
    <row r="22" spans="1:8" ht="15.75">
      <c r="A22" s="12">
        <v>16</v>
      </c>
      <c r="B22" s="19"/>
      <c r="C22" s="27">
        <f t="shared" si="1"/>
        <v>24</v>
      </c>
      <c r="D22" s="19"/>
      <c r="E22" s="76">
        <f t="shared" si="0"/>
        <v>180</v>
      </c>
      <c r="F22" s="19"/>
      <c r="G22" s="118">
        <v>33733.07</v>
      </c>
      <c r="H22" s="19"/>
    </row>
    <row r="23" spans="1:8" ht="15.75">
      <c r="A23" s="12">
        <v>17</v>
      </c>
      <c r="B23" s="19"/>
      <c r="C23" s="27">
        <f t="shared" si="1"/>
        <v>24.25</v>
      </c>
      <c r="D23" s="19"/>
      <c r="E23" s="76">
        <f t="shared" si="0"/>
        <v>181.875</v>
      </c>
      <c r="F23" s="19"/>
      <c r="G23" s="118">
        <v>34083.42</v>
      </c>
      <c r="H23" s="19"/>
    </row>
    <row r="24" spans="1:8" ht="15.75">
      <c r="A24" s="12">
        <v>18</v>
      </c>
      <c r="B24" s="19"/>
      <c r="C24" s="27">
        <f t="shared" si="1"/>
        <v>24.5</v>
      </c>
      <c r="D24" s="19"/>
      <c r="E24" s="76">
        <f t="shared" si="0"/>
        <v>183.75</v>
      </c>
      <c r="F24" s="19"/>
      <c r="G24" s="118">
        <v>34433.76</v>
      </c>
      <c r="H24" s="19"/>
    </row>
    <row r="25" spans="1:7" ht="15.75">
      <c r="A25" s="12">
        <v>19</v>
      </c>
      <c r="C25" s="27">
        <f t="shared" si="1"/>
        <v>24.75</v>
      </c>
      <c r="E25" s="76">
        <f t="shared" si="0"/>
        <v>185.625</v>
      </c>
      <c r="G25" s="118">
        <v>34784.11</v>
      </c>
    </row>
    <row r="26" spans="1:7" ht="15.75">
      <c r="A26" s="12">
        <v>20</v>
      </c>
      <c r="C26" s="27">
        <f t="shared" si="1"/>
        <v>25</v>
      </c>
      <c r="E26" s="76">
        <f t="shared" si="0"/>
        <v>187.5</v>
      </c>
      <c r="G26" s="118">
        <v>35134.45</v>
      </c>
    </row>
    <row r="27" spans="1:7" ht="15.75">
      <c r="A27" s="12">
        <v>21</v>
      </c>
      <c r="C27" s="27">
        <f t="shared" si="1"/>
        <v>25.25</v>
      </c>
      <c r="E27" s="76">
        <f t="shared" si="0"/>
        <v>189.375</v>
      </c>
      <c r="G27" s="118">
        <v>35484.79</v>
      </c>
    </row>
    <row r="28" spans="1:7" ht="15.75">
      <c r="A28" s="12">
        <v>22</v>
      </c>
      <c r="C28" s="27">
        <f t="shared" si="1"/>
        <v>25.5</v>
      </c>
      <c r="E28" s="76">
        <f t="shared" si="0"/>
        <v>191.25</v>
      </c>
      <c r="G28" s="118">
        <v>35835.13</v>
      </c>
    </row>
    <row r="29" spans="1:7" ht="15.75">
      <c r="A29" s="12">
        <v>23</v>
      </c>
      <c r="C29" s="27">
        <f t="shared" si="1"/>
        <v>25.75</v>
      </c>
      <c r="E29" s="76">
        <f t="shared" si="0"/>
        <v>193.125</v>
      </c>
      <c r="G29" s="118">
        <v>36185.48</v>
      </c>
    </row>
    <row r="30" spans="1:7" ht="15.75">
      <c r="A30" s="12">
        <v>24</v>
      </c>
      <c r="C30" s="27">
        <f t="shared" si="1"/>
        <v>26</v>
      </c>
      <c r="E30" s="76">
        <f t="shared" si="0"/>
        <v>195</v>
      </c>
      <c r="G30" s="118">
        <v>36535.82</v>
      </c>
    </row>
    <row r="31" spans="1:7" ht="15.75">
      <c r="A31" s="12">
        <v>25</v>
      </c>
      <c r="C31" s="27">
        <f t="shared" si="1"/>
        <v>26.25</v>
      </c>
      <c r="E31" s="76">
        <f t="shared" si="0"/>
        <v>196.875</v>
      </c>
      <c r="G31" s="118">
        <v>36886.17</v>
      </c>
    </row>
    <row r="32" spans="1:7" ht="15.75">
      <c r="A32" s="12">
        <v>26</v>
      </c>
      <c r="C32" s="27">
        <f t="shared" si="1"/>
        <v>26.5</v>
      </c>
      <c r="E32" s="76">
        <f t="shared" si="0"/>
        <v>198.75</v>
      </c>
      <c r="G32" s="118">
        <v>37236.51</v>
      </c>
    </row>
    <row r="33" spans="1:7" ht="15.75">
      <c r="A33" s="12">
        <v>27</v>
      </c>
      <c r="C33" s="27">
        <f t="shared" si="1"/>
        <v>26.75</v>
      </c>
      <c r="E33" s="76">
        <f t="shared" si="0"/>
        <v>200.625</v>
      </c>
      <c r="G33" s="118">
        <v>37586.86</v>
      </c>
    </row>
    <row r="34" spans="1:7" ht="15.75">
      <c r="A34" s="12">
        <v>28</v>
      </c>
      <c r="C34" s="27">
        <f t="shared" si="1"/>
        <v>27</v>
      </c>
      <c r="E34" s="76">
        <f t="shared" si="0"/>
        <v>202.5</v>
      </c>
      <c r="G34" s="118">
        <v>37937.2</v>
      </c>
    </row>
    <row r="35" spans="1:7" ht="15.75">
      <c r="A35" s="40">
        <v>29</v>
      </c>
      <c r="C35" s="27">
        <f t="shared" si="1"/>
        <v>27.25</v>
      </c>
      <c r="E35" s="76">
        <f t="shared" si="0"/>
        <v>204.375</v>
      </c>
      <c r="G35" s="118">
        <v>38287.54</v>
      </c>
    </row>
    <row r="36" spans="1:7" ht="15.75">
      <c r="A36" s="40">
        <v>30</v>
      </c>
      <c r="C36" s="27">
        <f t="shared" si="1"/>
        <v>27.5</v>
      </c>
      <c r="E36" s="76">
        <f t="shared" si="0"/>
        <v>206.25</v>
      </c>
      <c r="G36" s="118">
        <v>38637.88</v>
      </c>
    </row>
    <row r="37" spans="1:7" ht="15.75">
      <c r="A37" s="40">
        <v>31</v>
      </c>
      <c r="C37" s="27">
        <f t="shared" si="1"/>
        <v>27.75</v>
      </c>
      <c r="E37" s="76">
        <f t="shared" si="0"/>
        <v>208.125</v>
      </c>
      <c r="G37" s="118">
        <v>38988.23</v>
      </c>
    </row>
    <row r="38" spans="1:7" ht="15.75">
      <c r="A38" s="40">
        <v>32</v>
      </c>
      <c r="B38" s="19"/>
      <c r="C38" s="27">
        <f t="shared" si="1"/>
        <v>28</v>
      </c>
      <c r="D38" s="19"/>
      <c r="E38" s="76">
        <f t="shared" si="0"/>
        <v>210</v>
      </c>
      <c r="F38" s="19"/>
      <c r="G38" s="118">
        <v>39338.57</v>
      </c>
    </row>
    <row r="39" spans="1:7" ht="15.75">
      <c r="A39" s="40">
        <v>33</v>
      </c>
      <c r="B39" s="19"/>
      <c r="C39" s="27">
        <f t="shared" si="1"/>
        <v>28.25</v>
      </c>
      <c r="D39" s="19"/>
      <c r="E39" s="76">
        <f t="shared" si="0"/>
        <v>211.875</v>
      </c>
      <c r="F39" s="19"/>
      <c r="G39" s="118">
        <v>39688.92</v>
      </c>
    </row>
    <row r="40" spans="1:7" ht="15.75">
      <c r="A40" s="40">
        <v>34</v>
      </c>
      <c r="B40" s="19"/>
      <c r="C40" s="27">
        <f t="shared" si="1"/>
        <v>28.5</v>
      </c>
      <c r="D40" s="19"/>
      <c r="E40" s="76">
        <f t="shared" si="0"/>
        <v>213.75</v>
      </c>
      <c r="F40" s="19"/>
      <c r="G40" s="118">
        <v>40039.26</v>
      </c>
    </row>
    <row r="41" spans="1:7" ht="15.75">
      <c r="A41" s="40">
        <v>35</v>
      </c>
      <c r="B41" s="19"/>
      <c r="C41" s="27">
        <f t="shared" si="1"/>
        <v>28.75</v>
      </c>
      <c r="D41" s="19"/>
      <c r="E41" s="76">
        <f t="shared" si="0"/>
        <v>215.625</v>
      </c>
      <c r="F41" s="19"/>
      <c r="G41" s="118">
        <v>40389.61</v>
      </c>
    </row>
    <row r="42" spans="1:7" ht="15.75">
      <c r="A42" s="40">
        <v>36</v>
      </c>
      <c r="B42" s="19"/>
      <c r="C42" s="27">
        <f t="shared" si="1"/>
        <v>29</v>
      </c>
      <c r="D42" s="19"/>
      <c r="E42" s="76">
        <f t="shared" si="0"/>
        <v>217.5</v>
      </c>
      <c r="F42" s="19"/>
      <c r="G42" s="118">
        <v>40739.95</v>
      </c>
    </row>
    <row r="43" spans="1:7" ht="15.75">
      <c r="A43" s="40">
        <v>37</v>
      </c>
      <c r="B43" s="19"/>
      <c r="C43" s="27">
        <f t="shared" si="1"/>
        <v>29.25</v>
      </c>
      <c r="D43" s="19"/>
      <c r="E43" s="76">
        <f t="shared" si="0"/>
        <v>219.375</v>
      </c>
      <c r="F43" s="19"/>
      <c r="G43" s="118">
        <v>41090.29</v>
      </c>
    </row>
    <row r="44" spans="1:7" ht="15.75">
      <c r="A44" s="40">
        <v>38</v>
      </c>
      <c r="B44" s="19"/>
      <c r="C44" s="27">
        <f t="shared" si="1"/>
        <v>29.5</v>
      </c>
      <c r="D44" s="19"/>
      <c r="E44" s="76">
        <f t="shared" si="0"/>
        <v>221.25</v>
      </c>
      <c r="F44" s="19"/>
      <c r="G44" s="118">
        <v>41440.63</v>
      </c>
    </row>
    <row r="45" spans="1:7" ht="15.75">
      <c r="A45" s="40">
        <v>39</v>
      </c>
      <c r="B45" s="19"/>
      <c r="C45" s="27">
        <f t="shared" si="1"/>
        <v>29.75</v>
      </c>
      <c r="D45" s="19"/>
      <c r="E45" s="76">
        <f t="shared" si="0"/>
        <v>223.125</v>
      </c>
      <c r="F45" s="19"/>
      <c r="G45" s="118">
        <v>41790.98</v>
      </c>
    </row>
    <row r="46" spans="1:7" ht="15.75">
      <c r="A46" s="40">
        <v>40</v>
      </c>
      <c r="B46" s="19"/>
      <c r="C46" s="27">
        <f t="shared" si="1"/>
        <v>30</v>
      </c>
      <c r="D46" s="19"/>
      <c r="E46" s="76">
        <f t="shared" si="0"/>
        <v>225</v>
      </c>
      <c r="F46" s="19"/>
      <c r="G46" s="118">
        <v>42141.32</v>
      </c>
    </row>
    <row r="47" spans="1:7" ht="15.75">
      <c r="A47" s="40">
        <v>41</v>
      </c>
      <c r="B47" s="19"/>
      <c r="C47" s="27">
        <f t="shared" si="1"/>
        <v>30.25</v>
      </c>
      <c r="D47" s="19"/>
      <c r="E47" s="76">
        <f t="shared" si="0"/>
        <v>226.875</v>
      </c>
      <c r="F47" s="19"/>
      <c r="G47" s="118">
        <v>42491.67</v>
      </c>
    </row>
    <row r="48" spans="1:7" ht="15.75">
      <c r="A48" s="40">
        <v>42</v>
      </c>
      <c r="B48" s="19"/>
      <c r="C48" s="27">
        <f t="shared" si="1"/>
        <v>30.5</v>
      </c>
      <c r="D48" s="19"/>
      <c r="E48" s="76">
        <f t="shared" si="0"/>
        <v>228.75</v>
      </c>
      <c r="F48" s="19"/>
      <c r="G48" s="118">
        <v>42842.01</v>
      </c>
    </row>
    <row r="49" spans="1:7" ht="15.75">
      <c r="A49" s="40">
        <v>43</v>
      </c>
      <c r="B49" s="19"/>
      <c r="C49" s="27">
        <f t="shared" si="1"/>
        <v>30.75</v>
      </c>
      <c r="D49" s="19"/>
      <c r="E49" s="76">
        <f t="shared" si="0"/>
        <v>230.625</v>
      </c>
      <c r="F49" s="19"/>
      <c r="G49" s="118">
        <v>43192.36</v>
      </c>
    </row>
    <row r="50" spans="1:7" ht="15.75">
      <c r="A50" s="40">
        <v>44</v>
      </c>
      <c r="B50" s="19"/>
      <c r="C50" s="27">
        <f t="shared" si="1"/>
        <v>31</v>
      </c>
      <c r="D50" s="19"/>
      <c r="E50" s="76">
        <f t="shared" si="0"/>
        <v>232.5</v>
      </c>
      <c r="F50" s="19"/>
      <c r="G50" s="118">
        <v>43542.7</v>
      </c>
    </row>
    <row r="51" spans="1:8" ht="15.75">
      <c r="A51" s="53">
        <v>45</v>
      </c>
      <c r="B51" s="34"/>
      <c r="C51" s="100">
        <f t="shared" si="1"/>
        <v>31.25</v>
      </c>
      <c r="D51" s="34"/>
      <c r="E51" s="111">
        <f t="shared" si="0"/>
        <v>234.375</v>
      </c>
      <c r="F51" s="34" t="s">
        <v>9</v>
      </c>
      <c r="G51" s="124">
        <v>43893.04</v>
      </c>
      <c r="H51" s="34"/>
    </row>
    <row r="53" spans="1:5" ht="12.75">
      <c r="A53" t="s">
        <v>196</v>
      </c>
      <c r="E53" t="s">
        <v>9</v>
      </c>
    </row>
    <row r="54" spans="1:7" ht="12.75">
      <c r="A54" s="54" t="s">
        <v>46</v>
      </c>
      <c r="E54" t="s">
        <v>9</v>
      </c>
      <c r="G54" t="s">
        <v>9</v>
      </c>
    </row>
    <row r="55" spans="5:7" ht="12.75">
      <c r="E55" t="s">
        <v>9</v>
      </c>
      <c r="G55" t="s">
        <v>9</v>
      </c>
    </row>
    <row r="56" spans="5:7" ht="12.75">
      <c r="E56" t="s">
        <v>9</v>
      </c>
      <c r="G56" t="s">
        <v>9</v>
      </c>
    </row>
  </sheetData>
  <sheetProtection/>
  <mergeCells count="2">
    <mergeCell ref="A1:H1"/>
    <mergeCell ref="A2:H2"/>
  </mergeCells>
  <printOptions/>
  <pageMargins left="1.45" right="0.7" top="0.25" bottom="0.25" header="0.3" footer="0.3"/>
  <pageSetup horizontalDpi="600" verticalDpi="600" orientation="portrait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.421875" style="0" customWidth="1"/>
    <col min="2" max="2" width="5.28125" style="0" customWidth="1"/>
    <col min="3" max="4" width="8.8515625" style="0" customWidth="1"/>
    <col min="5" max="5" width="16.8515625" style="0" customWidth="1"/>
    <col min="6" max="6" width="15.28125" style="0" customWidth="1"/>
    <col min="7" max="7" width="17.00390625" style="0" customWidth="1"/>
    <col min="8" max="8" width="11.7109375" style="0" customWidth="1"/>
    <col min="9" max="9" width="13.00390625" style="0" customWidth="1"/>
    <col min="10" max="16384" width="8.8515625" style="0" customWidth="1"/>
  </cols>
  <sheetData>
    <row r="1" spans="1:10" ht="13.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16"/>
    </row>
    <row r="2" spans="1:10" ht="13.5">
      <c r="A2" s="142" t="s">
        <v>229</v>
      </c>
      <c r="B2" s="142"/>
      <c r="C2" s="142"/>
      <c r="D2" s="142"/>
      <c r="E2" s="142"/>
      <c r="F2" s="142"/>
      <c r="G2" s="142"/>
      <c r="H2" s="142"/>
      <c r="I2" s="142"/>
      <c r="J2" s="116"/>
    </row>
    <row r="3" spans="1:7" ht="13.5">
      <c r="A3" s="142" t="s">
        <v>9</v>
      </c>
      <c r="B3" s="142"/>
      <c r="C3" s="142"/>
      <c r="D3" s="142"/>
      <c r="E3" s="142"/>
      <c r="F3" s="142"/>
      <c r="G3" s="142"/>
    </row>
    <row r="4" spans="1:3" ht="15.75">
      <c r="A4" s="9"/>
      <c r="B4" s="9"/>
      <c r="C4" s="9"/>
    </row>
    <row r="5" spans="1:7" ht="15.75">
      <c r="A5" s="9"/>
      <c r="B5" s="22"/>
      <c r="C5" s="22" t="s">
        <v>9</v>
      </c>
      <c r="D5" s="108" t="s">
        <v>9</v>
      </c>
      <c r="E5" s="114"/>
      <c r="F5" s="114"/>
      <c r="G5" s="115" t="s">
        <v>215</v>
      </c>
    </row>
    <row r="6" spans="1:7" ht="15.75">
      <c r="A6" s="9"/>
      <c r="B6" s="9"/>
      <c r="C6" s="9"/>
      <c r="D6" s="109" t="s">
        <v>18</v>
      </c>
      <c r="E6" s="109" t="s">
        <v>214</v>
      </c>
      <c r="F6" s="109" t="s">
        <v>215</v>
      </c>
      <c r="G6" s="109" t="s">
        <v>216</v>
      </c>
    </row>
    <row r="7" spans="1:7" ht="18">
      <c r="A7" s="9"/>
      <c r="B7" s="9"/>
      <c r="C7" s="9"/>
      <c r="D7" s="107">
        <v>0</v>
      </c>
      <c r="E7" s="127">
        <v>43642.17</v>
      </c>
      <c r="F7" s="127">
        <v>48185.15</v>
      </c>
      <c r="G7" s="127">
        <v>54822.87</v>
      </c>
    </row>
    <row r="8" spans="1:7" ht="18">
      <c r="A8" s="9"/>
      <c r="B8" s="9"/>
      <c r="C8" s="9"/>
      <c r="D8" s="63">
        <v>1</v>
      </c>
      <c r="E8" s="127">
        <v>44314.83</v>
      </c>
      <c r="F8" s="127">
        <v>48575.01</v>
      </c>
      <c r="G8" s="127">
        <v>55330.9</v>
      </c>
    </row>
    <row r="9" spans="1:7" ht="18">
      <c r="A9" s="9"/>
      <c r="B9" s="9"/>
      <c r="C9" s="9"/>
      <c r="D9" s="63">
        <v>2</v>
      </c>
      <c r="E9" s="127">
        <v>44462.29</v>
      </c>
      <c r="F9" s="127">
        <v>48720.45</v>
      </c>
      <c r="G9" s="127">
        <v>55477.35</v>
      </c>
    </row>
    <row r="10" spans="1:7" ht="18">
      <c r="A10" s="9"/>
      <c r="B10" s="9"/>
      <c r="C10" s="9"/>
      <c r="D10" s="63">
        <v>3</v>
      </c>
      <c r="E10" s="127">
        <v>44610.76</v>
      </c>
      <c r="F10" s="127">
        <v>48980.02</v>
      </c>
      <c r="G10" s="127">
        <v>55623.8</v>
      </c>
    </row>
    <row r="11" spans="1:7" ht="18">
      <c r="A11" s="9"/>
      <c r="B11" s="9"/>
      <c r="C11" s="9"/>
      <c r="D11" s="63">
        <v>4</v>
      </c>
      <c r="E11" s="127">
        <v>44756.2</v>
      </c>
      <c r="F11" s="127">
        <v>49749.64</v>
      </c>
      <c r="G11" s="127">
        <v>55771.26</v>
      </c>
    </row>
    <row r="12" spans="1:7" ht="18">
      <c r="A12" s="9"/>
      <c r="B12" s="9"/>
      <c r="C12" s="9"/>
      <c r="D12" s="63">
        <v>5</v>
      </c>
      <c r="E12" s="127">
        <v>44903.66</v>
      </c>
      <c r="F12" s="127">
        <v>50571.78</v>
      </c>
      <c r="G12" s="127">
        <v>55917.71</v>
      </c>
    </row>
    <row r="13" spans="1:7" ht="18">
      <c r="A13" s="9"/>
      <c r="B13" s="9"/>
      <c r="C13" s="9"/>
      <c r="D13" s="63">
        <v>6</v>
      </c>
      <c r="E13" s="127">
        <v>45522.79</v>
      </c>
      <c r="F13" s="127">
        <v>51365.64</v>
      </c>
      <c r="G13" s="127">
        <v>56065.17</v>
      </c>
    </row>
    <row r="14" spans="1:7" ht="18">
      <c r="A14" s="9"/>
      <c r="B14" s="9"/>
      <c r="C14" s="9"/>
      <c r="D14" s="63">
        <v>7</v>
      </c>
      <c r="E14" s="127">
        <v>46315.64</v>
      </c>
      <c r="F14" s="127">
        <v>52157.48</v>
      </c>
      <c r="G14" s="127">
        <v>56212.63</v>
      </c>
    </row>
    <row r="15" spans="1:7" ht="18">
      <c r="A15" s="9"/>
      <c r="B15" s="9"/>
      <c r="C15" s="9"/>
      <c r="D15" s="63">
        <v>8</v>
      </c>
      <c r="E15" s="127">
        <v>47443.81</v>
      </c>
      <c r="F15" s="127">
        <v>52981.64</v>
      </c>
      <c r="G15" s="127">
        <v>56505.53</v>
      </c>
    </row>
    <row r="16" spans="1:7" ht="18">
      <c r="A16" s="9"/>
      <c r="B16" s="9"/>
      <c r="C16" s="9"/>
      <c r="D16" s="63">
        <v>9</v>
      </c>
      <c r="E16" s="127">
        <v>48183.13</v>
      </c>
      <c r="F16" s="127">
        <v>53744.19</v>
      </c>
      <c r="G16" s="127">
        <v>57180.21</v>
      </c>
    </row>
    <row r="17" spans="1:7" ht="18">
      <c r="A17" s="9"/>
      <c r="B17" s="9"/>
      <c r="C17" s="9"/>
      <c r="D17" s="63">
        <v>10</v>
      </c>
      <c r="E17" s="127">
        <v>49836.5</v>
      </c>
      <c r="F17" s="127">
        <v>54597.64</v>
      </c>
      <c r="G17" s="127">
        <v>58218.49</v>
      </c>
    </row>
    <row r="18" spans="1:7" ht="18">
      <c r="A18" s="9"/>
      <c r="B18" s="9"/>
      <c r="C18" s="9"/>
      <c r="D18" s="63">
        <v>11</v>
      </c>
      <c r="E18" s="127">
        <v>50619.25</v>
      </c>
      <c r="F18" s="127">
        <v>55909.63</v>
      </c>
      <c r="G18" s="127">
        <v>59146.68</v>
      </c>
    </row>
    <row r="19" spans="1:7" ht="18">
      <c r="A19" s="9"/>
      <c r="B19" s="9"/>
      <c r="C19" s="9"/>
      <c r="D19" s="63">
        <v>12</v>
      </c>
      <c r="E19" s="127">
        <v>51207.07</v>
      </c>
      <c r="F19" s="127">
        <v>57064.06</v>
      </c>
      <c r="G19" s="127">
        <v>60509.17</v>
      </c>
    </row>
    <row r="20" spans="1:7" ht="18">
      <c r="A20" s="9"/>
      <c r="B20" s="9"/>
      <c r="C20" s="9"/>
      <c r="D20" s="63">
        <v>13</v>
      </c>
      <c r="E20" s="127">
        <v>53764.39</v>
      </c>
      <c r="F20" s="127">
        <v>57975.08</v>
      </c>
      <c r="G20" s="127">
        <v>62384.74</v>
      </c>
    </row>
    <row r="21" spans="1:7" ht="18">
      <c r="A21" s="9"/>
      <c r="B21" s="9"/>
      <c r="C21" s="9"/>
      <c r="D21" s="63">
        <v>14</v>
      </c>
      <c r="E21" s="127">
        <v>54729.95</v>
      </c>
      <c r="F21" s="127">
        <v>58918.42</v>
      </c>
      <c r="G21" s="127">
        <v>63863.38</v>
      </c>
    </row>
    <row r="22" spans="1:7" ht="18">
      <c r="A22" s="9"/>
      <c r="B22" s="9"/>
      <c r="C22" s="9"/>
      <c r="D22" s="63">
        <v>15</v>
      </c>
      <c r="E22" s="127">
        <v>55599.56</v>
      </c>
      <c r="F22" s="127">
        <v>59989.02</v>
      </c>
      <c r="G22" s="127">
        <v>65030.94</v>
      </c>
    </row>
    <row r="23" spans="1:7" ht="18">
      <c r="A23" s="9"/>
      <c r="B23" s="9"/>
      <c r="C23" s="9"/>
      <c r="D23" s="63">
        <v>16</v>
      </c>
      <c r="E23" s="127">
        <v>55835.9</v>
      </c>
      <c r="F23" s="127">
        <v>60950.54</v>
      </c>
      <c r="G23" s="127">
        <v>66082.35</v>
      </c>
    </row>
    <row r="24" spans="1:7" ht="18">
      <c r="A24" s="9"/>
      <c r="B24" s="9"/>
      <c r="C24" s="9"/>
      <c r="D24" s="63">
        <v>17</v>
      </c>
      <c r="E24" s="127">
        <v>56021.74</v>
      </c>
      <c r="F24" s="127">
        <v>61138.4</v>
      </c>
      <c r="G24" s="127">
        <v>66270.21</v>
      </c>
    </row>
    <row r="25" spans="1:7" ht="18">
      <c r="A25" s="9"/>
      <c r="B25" s="9"/>
      <c r="C25" s="9"/>
      <c r="D25" s="63">
        <v>18</v>
      </c>
      <c r="E25" s="127">
        <v>56973.16</v>
      </c>
      <c r="F25" s="127">
        <v>61324.24</v>
      </c>
      <c r="G25" s="127">
        <v>66460.09</v>
      </c>
    </row>
    <row r="26" spans="1:7" ht="18">
      <c r="A26" s="9"/>
      <c r="B26" s="9"/>
      <c r="C26" s="9"/>
      <c r="D26" s="63">
        <v>19</v>
      </c>
      <c r="E26" s="127">
        <v>57883.17</v>
      </c>
      <c r="F26" s="127">
        <v>61412.11</v>
      </c>
      <c r="G26" s="127">
        <v>66644.92</v>
      </c>
    </row>
    <row r="27" spans="1:7" ht="18">
      <c r="A27" s="9"/>
      <c r="B27" s="9"/>
      <c r="C27" s="9"/>
      <c r="D27" s="63">
        <v>20</v>
      </c>
      <c r="E27" s="127">
        <v>58025.58</v>
      </c>
      <c r="F27" s="127">
        <v>62453.42</v>
      </c>
      <c r="G27" s="127">
        <v>67524.63</v>
      </c>
    </row>
    <row r="28" spans="1:7" ht="18">
      <c r="A28" s="9"/>
      <c r="B28" s="9"/>
      <c r="C28" s="9"/>
      <c r="D28" s="63">
        <v>21</v>
      </c>
      <c r="E28" s="127">
        <v>58273.03</v>
      </c>
      <c r="F28" s="127">
        <v>63456.35</v>
      </c>
      <c r="G28" s="127">
        <v>68617.45</v>
      </c>
    </row>
    <row r="29" spans="1:7" ht="18">
      <c r="A29" s="9"/>
      <c r="B29" s="9"/>
      <c r="C29" s="9"/>
      <c r="D29" s="63">
        <v>22</v>
      </c>
      <c r="E29" s="127">
        <v>58460.89</v>
      </c>
      <c r="F29" s="127">
        <v>63645.22</v>
      </c>
      <c r="G29" s="127">
        <v>68805.31</v>
      </c>
    </row>
    <row r="30" spans="1:7" ht="18">
      <c r="A30" s="9"/>
      <c r="B30" s="9"/>
      <c r="C30" s="9"/>
      <c r="D30" s="63">
        <v>23</v>
      </c>
      <c r="E30" s="127">
        <v>59518.36</v>
      </c>
      <c r="F30" s="127">
        <v>63829.04</v>
      </c>
      <c r="G30" s="127">
        <v>68993.17</v>
      </c>
    </row>
    <row r="31" spans="1:7" ht="18">
      <c r="A31" s="9"/>
      <c r="B31" s="9"/>
      <c r="C31" s="9"/>
      <c r="D31" s="63">
        <v>24</v>
      </c>
      <c r="E31" s="127">
        <v>60960.64</v>
      </c>
      <c r="F31" s="127">
        <v>64017.91</v>
      </c>
      <c r="G31" s="127">
        <v>69180.02</v>
      </c>
    </row>
    <row r="32" spans="1:7" ht="18">
      <c r="A32" s="9"/>
      <c r="B32" s="9"/>
      <c r="C32" s="9"/>
      <c r="D32" s="63">
        <v>25</v>
      </c>
      <c r="E32" s="127">
        <v>62548.36</v>
      </c>
      <c r="F32" s="127">
        <v>64201.73</v>
      </c>
      <c r="G32" s="127">
        <v>69370.91</v>
      </c>
    </row>
    <row r="33" spans="1:7" ht="18">
      <c r="A33" s="9"/>
      <c r="B33" s="9"/>
      <c r="C33" s="9"/>
      <c r="D33" s="63">
        <v>26</v>
      </c>
      <c r="E33" s="127">
        <v>63847.22</v>
      </c>
      <c r="F33" s="127">
        <v>64800.66</v>
      </c>
      <c r="G33" s="127">
        <v>69853.69</v>
      </c>
    </row>
    <row r="34" spans="1:7" ht="18">
      <c r="A34" s="9"/>
      <c r="B34" s="9"/>
      <c r="C34" s="9"/>
      <c r="D34" s="63">
        <v>27</v>
      </c>
      <c r="E34" s="127">
        <v>64878.43</v>
      </c>
      <c r="F34" s="127">
        <v>65845</v>
      </c>
      <c r="G34" s="127">
        <v>70987.92</v>
      </c>
    </row>
    <row r="35" spans="1:7" ht="18">
      <c r="A35" s="9"/>
      <c r="B35" s="9"/>
      <c r="C35" s="9"/>
      <c r="D35" s="65">
        <v>28</v>
      </c>
      <c r="E35" s="127">
        <v>65022.86</v>
      </c>
      <c r="F35" s="127">
        <v>66025.79</v>
      </c>
      <c r="G35" s="127">
        <v>71171.74</v>
      </c>
    </row>
    <row r="36" spans="1:7" ht="18">
      <c r="A36" s="9"/>
      <c r="B36" s="9"/>
      <c r="C36" s="9"/>
      <c r="D36" s="65">
        <v>29</v>
      </c>
      <c r="E36" s="127">
        <v>65169.31</v>
      </c>
      <c r="F36" s="127">
        <v>66205.57</v>
      </c>
      <c r="G36" s="127">
        <v>71351.52</v>
      </c>
    </row>
    <row r="37" spans="1:7" ht="18">
      <c r="A37" s="9"/>
      <c r="B37" s="9"/>
      <c r="C37" s="9"/>
      <c r="D37" s="65">
        <v>30</v>
      </c>
      <c r="E37" s="127">
        <v>65317.78</v>
      </c>
      <c r="F37" s="127">
        <v>66387.37</v>
      </c>
      <c r="G37" s="127">
        <v>71530.29</v>
      </c>
    </row>
    <row r="38" spans="1:7" ht="18">
      <c r="A38" s="9"/>
      <c r="B38" s="9"/>
      <c r="C38" s="9"/>
      <c r="D38" s="65" t="s">
        <v>92</v>
      </c>
      <c r="E38" s="127">
        <v>65464.23</v>
      </c>
      <c r="F38" s="127">
        <v>66685.32</v>
      </c>
      <c r="G38" s="127">
        <v>71821.17</v>
      </c>
    </row>
    <row r="40" spans="1:10" ht="12.75">
      <c r="A40" s="135" t="s">
        <v>217</v>
      </c>
      <c r="B40" s="135"/>
      <c r="C40" s="135"/>
      <c r="D40" s="135"/>
      <c r="E40" s="135"/>
      <c r="F40" s="135"/>
      <c r="G40" s="135"/>
      <c r="H40" s="135"/>
      <c r="I40" s="135"/>
      <c r="J40" s="117"/>
    </row>
    <row r="41" spans="1:7" ht="12.75">
      <c r="A41" s="134" t="s">
        <v>9</v>
      </c>
      <c r="B41" s="134"/>
      <c r="C41" s="134"/>
      <c r="D41" s="134"/>
      <c r="E41" s="134"/>
      <c r="F41" s="134"/>
      <c r="G41" s="134"/>
    </row>
  </sheetData>
  <sheetProtection/>
  <mergeCells count="5">
    <mergeCell ref="A40:I40"/>
    <mergeCell ref="A3:G3"/>
    <mergeCell ref="A41:G41"/>
    <mergeCell ref="A1:I1"/>
    <mergeCell ref="A2:I2"/>
  </mergeCells>
  <printOptions/>
  <pageMargins left="0" right="0" top="0.5" bottom="0.2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2" width="5.7109375" style="0" customWidth="1"/>
    <col min="3" max="3" width="9.140625" style="0" customWidth="1"/>
    <col min="4" max="4" width="5.7109375" style="0" customWidth="1"/>
    <col min="5" max="5" width="14.7109375" style="0" customWidth="1"/>
    <col min="6" max="6" width="5.7109375" style="0" customWidth="1"/>
    <col min="7" max="7" width="18.00390625" style="0" customWidth="1"/>
    <col min="8" max="8" width="5.7109375" style="0" customWidth="1"/>
    <col min="9" max="9" width="18.8515625" style="0" customWidth="1"/>
    <col min="10" max="10" width="10.7109375" style="0" customWidth="1"/>
    <col min="11" max="12" width="10.28125" style="92" bestFit="1" customWidth="1"/>
    <col min="13" max="16384" width="8.8515625" style="0" customWidth="1"/>
  </cols>
  <sheetData>
    <row r="1" spans="1:9" ht="13.5" customHeight="1">
      <c r="A1" s="141" t="s">
        <v>90</v>
      </c>
      <c r="B1" s="141"/>
      <c r="C1" s="141"/>
      <c r="D1" s="141"/>
      <c r="E1" s="141"/>
      <c r="F1" s="141"/>
      <c r="G1" s="141"/>
      <c r="H1" s="141"/>
      <c r="I1" s="141"/>
    </row>
    <row r="2" spans="1:9" ht="13.5" customHeight="1">
      <c r="A2" s="141" t="s">
        <v>230</v>
      </c>
      <c r="B2" s="141"/>
      <c r="C2" s="141"/>
      <c r="D2" s="141"/>
      <c r="E2" s="141"/>
      <c r="F2" s="141"/>
      <c r="G2" s="141"/>
      <c r="H2" s="141"/>
      <c r="I2" s="141"/>
    </row>
    <row r="3" ht="13.5" customHeight="1"/>
    <row r="4" ht="13.5" customHeight="1"/>
    <row r="5" spans="3:10" ht="13.5" customHeight="1">
      <c r="C5" s="2" t="s">
        <v>18</v>
      </c>
      <c r="D5" s="85"/>
      <c r="E5" s="2" t="s">
        <v>98</v>
      </c>
      <c r="G5" s="18" t="s">
        <v>40</v>
      </c>
      <c r="H5" s="19"/>
      <c r="I5" s="84" t="s">
        <v>41</v>
      </c>
      <c r="J5" s="20"/>
    </row>
    <row r="6" spans="3:12" ht="13.5" customHeight="1">
      <c r="C6" s="12">
        <v>0</v>
      </c>
      <c r="D6" s="12"/>
      <c r="E6" s="90" t="s">
        <v>236</v>
      </c>
      <c r="G6" s="118">
        <v>24085.48</v>
      </c>
      <c r="I6" s="118">
        <v>37793.25</v>
      </c>
      <c r="J6" s="21"/>
      <c r="K6"/>
      <c r="L6"/>
    </row>
    <row r="7" spans="3:12" ht="13.5" customHeight="1">
      <c r="C7" s="12">
        <v>1</v>
      </c>
      <c r="D7" s="12"/>
      <c r="E7" s="90" t="s">
        <v>236</v>
      </c>
      <c r="G7" s="118">
        <v>24497.56</v>
      </c>
      <c r="I7" s="118">
        <v>38478.03</v>
      </c>
      <c r="J7" s="21"/>
      <c r="K7"/>
      <c r="L7"/>
    </row>
    <row r="8" spans="3:12" ht="13.5" customHeight="1">
      <c r="C8" s="12">
        <v>2</v>
      </c>
      <c r="D8" s="12"/>
      <c r="E8" s="90" t="s">
        <v>236</v>
      </c>
      <c r="G8" s="118">
        <v>25044.98</v>
      </c>
      <c r="I8" s="118">
        <v>39229.47</v>
      </c>
      <c r="J8" s="21"/>
      <c r="K8"/>
      <c r="L8"/>
    </row>
    <row r="9" spans="3:12" ht="13.5" customHeight="1">
      <c r="C9" s="12">
        <v>3</v>
      </c>
      <c r="D9" s="12"/>
      <c r="E9" s="90" t="s">
        <v>236</v>
      </c>
      <c r="G9" s="118">
        <v>25615.63</v>
      </c>
      <c r="I9" s="118">
        <v>41966.57</v>
      </c>
      <c r="J9" s="21"/>
      <c r="K9"/>
      <c r="L9"/>
    </row>
    <row r="10" spans="3:12" ht="13.5" customHeight="1">
      <c r="C10" s="12">
        <v>4</v>
      </c>
      <c r="D10" s="12"/>
      <c r="E10" s="90" t="s">
        <v>236</v>
      </c>
      <c r="G10" s="118">
        <v>25758.04</v>
      </c>
      <c r="I10" s="118">
        <v>43642.16</v>
      </c>
      <c r="J10" s="21"/>
      <c r="K10"/>
      <c r="L10"/>
    </row>
    <row r="11" spans="3:12" ht="13.5" customHeight="1">
      <c r="C11" s="12">
        <v>5</v>
      </c>
      <c r="D11" s="12"/>
      <c r="E11" s="90" t="s">
        <v>236</v>
      </c>
      <c r="G11" s="118">
        <v>25869.14</v>
      </c>
      <c r="I11" s="118">
        <v>43713.87</v>
      </c>
      <c r="J11" s="21"/>
      <c r="K11"/>
      <c r="L11"/>
    </row>
    <row r="12" spans="3:12" ht="13.5" customHeight="1">
      <c r="C12" s="12">
        <v>6</v>
      </c>
      <c r="D12" s="12"/>
      <c r="E12" s="90" t="s">
        <v>236</v>
      </c>
      <c r="G12" s="118">
        <v>25971.15</v>
      </c>
      <c r="I12" s="118">
        <v>43782.55</v>
      </c>
      <c r="J12" s="21"/>
      <c r="K12"/>
      <c r="L12"/>
    </row>
    <row r="13" spans="3:12" ht="13.5" customHeight="1">
      <c r="C13" s="12">
        <v>7</v>
      </c>
      <c r="D13" s="12"/>
      <c r="E13" s="90" t="s">
        <v>236</v>
      </c>
      <c r="G13" s="118">
        <v>26074.17</v>
      </c>
      <c r="I13" s="118">
        <v>43851.23</v>
      </c>
      <c r="J13" s="21"/>
      <c r="K13"/>
      <c r="L13"/>
    </row>
    <row r="14" spans="3:12" ht="13.5" customHeight="1">
      <c r="C14" s="12">
        <v>8</v>
      </c>
      <c r="D14" s="12"/>
      <c r="E14" s="90" t="s">
        <v>236</v>
      </c>
      <c r="G14" s="118">
        <v>26177.19</v>
      </c>
      <c r="I14" s="118">
        <v>44940.01</v>
      </c>
      <c r="J14" s="21"/>
      <c r="K14"/>
      <c r="L14"/>
    </row>
    <row r="15" spans="3:12" ht="13.5" customHeight="1">
      <c r="C15" s="12">
        <v>9</v>
      </c>
      <c r="D15" s="12"/>
      <c r="E15" s="90" t="s">
        <v>236</v>
      </c>
      <c r="G15" s="118">
        <v>26280.21</v>
      </c>
      <c r="I15" s="118">
        <v>45005.66</v>
      </c>
      <c r="J15" s="21"/>
      <c r="K15"/>
      <c r="L15"/>
    </row>
    <row r="16" spans="3:12" ht="13.5" customHeight="1">
      <c r="C16" s="12">
        <v>10</v>
      </c>
      <c r="D16" s="12"/>
      <c r="E16" s="90" t="s">
        <v>236</v>
      </c>
      <c r="G16" s="118">
        <v>26383.23</v>
      </c>
      <c r="I16" s="118">
        <v>45072.32</v>
      </c>
      <c r="J16" s="13"/>
      <c r="K16"/>
      <c r="L16"/>
    </row>
    <row r="17" spans="3:12" ht="13.5" customHeight="1">
      <c r="C17" s="12">
        <v>11</v>
      </c>
      <c r="D17" s="12"/>
      <c r="E17" s="90" t="s">
        <v>236</v>
      </c>
      <c r="G17" s="118">
        <v>26486.25</v>
      </c>
      <c r="I17" s="118">
        <v>45139.99</v>
      </c>
      <c r="J17" s="13"/>
      <c r="K17"/>
      <c r="L17"/>
    </row>
    <row r="18" spans="3:12" ht="13.5" customHeight="1">
      <c r="C18" s="12">
        <v>12</v>
      </c>
      <c r="D18" s="12"/>
      <c r="E18" s="90" t="s">
        <v>236</v>
      </c>
      <c r="G18" s="118">
        <v>26588.26</v>
      </c>
      <c r="I18" s="118">
        <v>45205.64</v>
      </c>
      <c r="J18" s="13"/>
      <c r="K18"/>
      <c r="L18"/>
    </row>
    <row r="19" spans="3:12" ht="13.5" customHeight="1">
      <c r="C19" s="12">
        <v>13</v>
      </c>
      <c r="D19" s="12"/>
      <c r="E19" s="90" t="s">
        <v>236</v>
      </c>
      <c r="G19" s="118">
        <v>26757.94</v>
      </c>
      <c r="I19" s="118">
        <v>45272.3</v>
      </c>
      <c r="J19" s="13"/>
      <c r="K19"/>
      <c r="L19"/>
    </row>
    <row r="20" spans="3:12" ht="13.5" customHeight="1">
      <c r="C20" s="15">
        <v>14</v>
      </c>
      <c r="D20" s="15"/>
      <c r="E20" s="90" t="s">
        <v>236</v>
      </c>
      <c r="G20" s="118">
        <v>26963.98</v>
      </c>
      <c r="I20" s="118">
        <v>45337.95</v>
      </c>
      <c r="J20" s="21"/>
      <c r="K20"/>
      <c r="L20"/>
    </row>
    <row r="21" spans="3:12" ht="13.5" customHeight="1">
      <c r="C21" s="15">
        <v>15</v>
      </c>
      <c r="D21" s="15"/>
      <c r="E21" s="90" t="s">
        <v>236</v>
      </c>
      <c r="G21" s="118">
        <v>28846.62</v>
      </c>
      <c r="I21" s="118">
        <v>45405.62</v>
      </c>
      <c r="J21" s="22"/>
      <c r="K21"/>
      <c r="L21"/>
    </row>
    <row r="22" spans="3:12" ht="13.5" customHeight="1">
      <c r="C22" s="15">
        <v>16</v>
      </c>
      <c r="D22" s="15"/>
      <c r="E22" s="90" t="s">
        <v>236</v>
      </c>
      <c r="G22" s="118">
        <v>29994.99</v>
      </c>
      <c r="I22" s="118">
        <v>45471.27</v>
      </c>
      <c r="K22"/>
      <c r="L22"/>
    </row>
    <row r="23" spans="3:12" ht="13.5" customHeight="1">
      <c r="C23" s="15">
        <v>17</v>
      </c>
      <c r="D23" s="15"/>
      <c r="E23" s="90" t="s">
        <v>236</v>
      </c>
      <c r="G23" s="118">
        <v>30074.78</v>
      </c>
      <c r="I23" s="118">
        <v>45536.92</v>
      </c>
      <c r="K23"/>
      <c r="L23"/>
    </row>
    <row r="24" spans="3:12" ht="13.5" customHeight="1">
      <c r="C24" s="15">
        <v>18</v>
      </c>
      <c r="D24" s="15"/>
      <c r="E24" s="90" t="s">
        <v>236</v>
      </c>
      <c r="G24" s="118">
        <v>30145.48</v>
      </c>
      <c r="I24" s="118">
        <v>45605.6</v>
      </c>
      <c r="K24"/>
      <c r="L24"/>
    </row>
    <row r="25" spans="3:12" ht="13.5" customHeight="1">
      <c r="C25" s="15">
        <v>19</v>
      </c>
      <c r="D25" s="15"/>
      <c r="E25" s="90" t="s">
        <v>236</v>
      </c>
      <c r="G25" s="118">
        <v>30220.22</v>
      </c>
      <c r="I25" s="118">
        <v>45671.25</v>
      </c>
      <c r="K25"/>
      <c r="L25"/>
    </row>
    <row r="26" spans="3:12" ht="13.5" customHeight="1">
      <c r="C26" s="15">
        <v>20</v>
      </c>
      <c r="D26" s="15"/>
      <c r="E26" s="90" t="s">
        <v>236</v>
      </c>
      <c r="G26" s="118">
        <v>34001.66</v>
      </c>
      <c r="I26" s="118">
        <v>45736.9</v>
      </c>
      <c r="K26"/>
      <c r="L26"/>
    </row>
    <row r="27" spans="3:12" ht="13.5" customHeight="1">
      <c r="C27" s="15">
        <v>21</v>
      </c>
      <c r="D27" s="15"/>
      <c r="E27" s="90" t="s">
        <v>236</v>
      </c>
      <c r="G27" s="118">
        <v>34068.32</v>
      </c>
      <c r="I27" s="118">
        <v>45805.58</v>
      </c>
      <c r="J27" s="22"/>
      <c r="K27"/>
      <c r="L27"/>
    </row>
    <row r="28" spans="3:12" ht="13.5" customHeight="1">
      <c r="C28" s="15">
        <v>22</v>
      </c>
      <c r="D28" s="15"/>
      <c r="E28" s="90" t="s">
        <v>236</v>
      </c>
      <c r="G28" s="118">
        <v>34134.98</v>
      </c>
      <c r="I28" s="118">
        <v>45871.23</v>
      </c>
      <c r="J28" s="22"/>
      <c r="K28"/>
      <c r="L28"/>
    </row>
    <row r="29" spans="3:12" ht="13.5" customHeight="1">
      <c r="C29" s="15">
        <v>23</v>
      </c>
      <c r="D29" s="15"/>
      <c r="E29" s="90" t="s">
        <v>236</v>
      </c>
      <c r="G29" s="118">
        <v>34199.62</v>
      </c>
      <c r="I29" s="118">
        <v>45936.88</v>
      </c>
      <c r="J29" s="22"/>
      <c r="K29"/>
      <c r="L29"/>
    </row>
    <row r="30" spans="3:12" ht="13.5" customHeight="1">
      <c r="C30" s="15">
        <v>24</v>
      </c>
      <c r="D30" s="15"/>
      <c r="E30" s="90" t="s">
        <v>236</v>
      </c>
      <c r="G30" s="118">
        <v>34268.3</v>
      </c>
      <c r="I30" s="118">
        <v>46003.54</v>
      </c>
      <c r="J30" s="22"/>
      <c r="K30"/>
      <c r="L30"/>
    </row>
    <row r="31" spans="3:12" ht="13.5" customHeight="1">
      <c r="C31" s="15">
        <v>25</v>
      </c>
      <c r="D31" s="15"/>
      <c r="E31" s="90" t="s">
        <v>236</v>
      </c>
      <c r="G31" s="118">
        <v>34334.96</v>
      </c>
      <c r="I31" s="118">
        <v>46070.2</v>
      </c>
      <c r="J31" s="22"/>
      <c r="K31"/>
      <c r="L31"/>
    </row>
    <row r="32" spans="3:12" ht="13.5" customHeight="1">
      <c r="C32" s="15">
        <v>26</v>
      </c>
      <c r="D32" s="15"/>
      <c r="E32" s="90" t="s">
        <v>236</v>
      </c>
      <c r="G32" s="118">
        <v>34399.6</v>
      </c>
      <c r="I32" s="118">
        <v>46136.86</v>
      </c>
      <c r="K32"/>
      <c r="L32"/>
    </row>
    <row r="33" spans="3:12" ht="13.5" customHeight="1">
      <c r="C33" s="15">
        <v>27</v>
      </c>
      <c r="D33" s="15"/>
      <c r="E33" s="90" t="s">
        <v>236</v>
      </c>
      <c r="G33" s="118">
        <v>34468.28</v>
      </c>
      <c r="I33" s="118">
        <v>46203.52</v>
      </c>
      <c r="K33"/>
      <c r="L33"/>
    </row>
    <row r="34" spans="3:12" ht="13.5" customHeight="1">
      <c r="C34" s="15">
        <v>28</v>
      </c>
      <c r="D34" s="15"/>
      <c r="E34" s="90" t="s">
        <v>236</v>
      </c>
      <c r="G34" s="118">
        <v>34533.93</v>
      </c>
      <c r="I34" s="118">
        <v>47601.36</v>
      </c>
      <c r="K34"/>
      <c r="L34"/>
    </row>
    <row r="35" spans="3:12" ht="13.5" customHeight="1">
      <c r="C35" s="15">
        <v>29</v>
      </c>
      <c r="D35" s="15"/>
      <c r="E35" s="90" t="s">
        <v>236</v>
      </c>
      <c r="G35" s="118">
        <v>34770.27</v>
      </c>
      <c r="I35" s="118">
        <v>47837.7</v>
      </c>
      <c r="K35"/>
      <c r="L35"/>
    </row>
    <row r="36" spans="3:12" ht="13.5" customHeight="1">
      <c r="C36" s="15">
        <v>30</v>
      </c>
      <c r="D36" s="15"/>
      <c r="E36" s="90" t="s">
        <v>236</v>
      </c>
      <c r="G36" s="118">
        <v>35005.6</v>
      </c>
      <c r="I36" s="118">
        <v>48074.04</v>
      </c>
      <c r="K36"/>
      <c r="L36"/>
    </row>
    <row r="37" spans="3:12" ht="13.5" customHeight="1">
      <c r="C37" s="82">
        <v>31</v>
      </c>
      <c r="D37" s="82"/>
      <c r="E37" s="90" t="s">
        <v>236</v>
      </c>
      <c r="G37" s="118">
        <v>35243.96</v>
      </c>
      <c r="I37" s="118">
        <v>48311.39</v>
      </c>
      <c r="J37" s="22"/>
      <c r="K37"/>
      <c r="L37"/>
    </row>
    <row r="38" spans="3:12" ht="13.5" customHeight="1">
      <c r="C38" s="82">
        <v>32</v>
      </c>
      <c r="D38" s="82"/>
      <c r="E38" s="90" t="s">
        <v>236</v>
      </c>
      <c r="G38" s="118">
        <v>35454.04</v>
      </c>
      <c r="I38" s="118">
        <v>48521.47</v>
      </c>
      <c r="J38" s="22"/>
      <c r="K38"/>
      <c r="L38"/>
    </row>
    <row r="39" spans="3:12" ht="13.5" customHeight="1">
      <c r="C39" s="82">
        <v>33</v>
      </c>
      <c r="D39" s="82"/>
      <c r="E39" s="90" t="s">
        <v>236</v>
      </c>
      <c r="G39" s="118">
        <v>35664.12</v>
      </c>
      <c r="I39" s="118">
        <v>48731.55</v>
      </c>
      <c r="J39" s="22"/>
      <c r="K39"/>
      <c r="L39"/>
    </row>
    <row r="40" spans="3:12" ht="13.5" customHeight="1">
      <c r="C40" s="82">
        <v>34</v>
      </c>
      <c r="D40" s="82"/>
      <c r="E40" s="90" t="s">
        <v>236</v>
      </c>
      <c r="G40" s="118">
        <v>35874.2</v>
      </c>
      <c r="I40" s="118">
        <v>48941.63</v>
      </c>
      <c r="J40" s="22"/>
      <c r="K40"/>
      <c r="L40"/>
    </row>
    <row r="41" spans="3:12" ht="13.5" customHeight="1">
      <c r="C41" s="82">
        <v>35</v>
      </c>
      <c r="D41" s="82"/>
      <c r="E41" s="90" t="s">
        <v>236</v>
      </c>
      <c r="G41" s="118">
        <v>36084.28</v>
      </c>
      <c r="I41" s="118">
        <v>49151.71</v>
      </c>
      <c r="J41" s="22"/>
      <c r="K41"/>
      <c r="L41"/>
    </row>
    <row r="42" spans="3:12" ht="13.5" customHeight="1">
      <c r="C42" s="82">
        <v>36</v>
      </c>
      <c r="D42" s="82"/>
      <c r="E42" s="90" t="s">
        <v>236</v>
      </c>
      <c r="G42" s="118">
        <v>36294.36</v>
      </c>
      <c r="I42" s="118">
        <v>49361.79</v>
      </c>
      <c r="J42" s="22"/>
      <c r="K42"/>
      <c r="L42"/>
    </row>
    <row r="43" spans="3:12" ht="13.5" customHeight="1">
      <c r="C43" s="82">
        <v>37</v>
      </c>
      <c r="D43" s="82"/>
      <c r="E43" s="90" t="s">
        <v>236</v>
      </c>
      <c r="G43" s="118">
        <v>36504.44</v>
      </c>
      <c r="I43" s="118">
        <v>49571.87</v>
      </c>
      <c r="J43" s="22"/>
      <c r="K43"/>
      <c r="L43"/>
    </row>
    <row r="44" spans="3:12" ht="13.5" customHeight="1">
      <c r="C44" s="82">
        <v>38</v>
      </c>
      <c r="D44" s="82"/>
      <c r="E44" s="90" t="s">
        <v>236</v>
      </c>
      <c r="G44" s="118">
        <v>36714.52</v>
      </c>
      <c r="I44" s="118">
        <v>49781.95</v>
      </c>
      <c r="J44" s="22"/>
      <c r="K44"/>
      <c r="L44"/>
    </row>
    <row r="45" spans="3:12" ht="13.5" customHeight="1">
      <c r="C45" s="82">
        <v>39</v>
      </c>
      <c r="D45" s="82"/>
      <c r="E45" s="90" t="s">
        <v>236</v>
      </c>
      <c r="G45" s="118">
        <v>36924.6</v>
      </c>
      <c r="I45" s="118">
        <v>49992.03</v>
      </c>
      <c r="J45" s="22"/>
      <c r="K45"/>
      <c r="L45"/>
    </row>
    <row r="46" spans="3:12" ht="13.5" customHeight="1">
      <c r="C46" s="82">
        <v>40</v>
      </c>
      <c r="D46" s="82"/>
      <c r="E46" s="90" t="s">
        <v>236</v>
      </c>
      <c r="G46" s="118">
        <v>37134.68</v>
      </c>
      <c r="I46" s="118">
        <v>50202.11</v>
      </c>
      <c r="J46" s="22"/>
      <c r="K46"/>
      <c r="L46"/>
    </row>
    <row r="47" spans="3:10" ht="13.5" customHeight="1">
      <c r="C47" s="22"/>
      <c r="D47" s="22"/>
      <c r="E47" s="22"/>
      <c r="F47" s="22"/>
      <c r="G47" s="14" t="s">
        <v>9</v>
      </c>
      <c r="H47" s="22"/>
      <c r="I47" s="22" t="s">
        <v>9</v>
      </c>
      <c r="J47" s="22"/>
    </row>
    <row r="48" spans="2:10" ht="13.5" customHeight="1">
      <c r="B48" s="29" t="s">
        <v>88</v>
      </c>
      <c r="C48" s="22"/>
      <c r="D48" s="22"/>
      <c r="E48" s="22"/>
      <c r="F48" s="22"/>
      <c r="G48" s="22"/>
      <c r="H48" s="22"/>
      <c r="I48" s="22"/>
      <c r="J48" s="22"/>
    </row>
    <row r="49" spans="2:10" ht="13.5" customHeight="1">
      <c r="B49" s="29"/>
      <c r="C49" s="22"/>
      <c r="D49" s="22"/>
      <c r="E49" s="22"/>
      <c r="F49" s="22"/>
      <c r="G49" s="22"/>
      <c r="H49" s="22"/>
      <c r="I49" s="22"/>
      <c r="J49" s="22"/>
    </row>
    <row r="50" spans="2:10" ht="13.5" customHeight="1">
      <c r="B50" s="9" t="s">
        <v>9</v>
      </c>
      <c r="C50" s="29"/>
      <c r="D50" s="29"/>
      <c r="E50" s="29"/>
      <c r="F50" s="29"/>
      <c r="G50" s="29"/>
      <c r="H50" s="29"/>
      <c r="I50" s="29"/>
      <c r="J50" s="29"/>
    </row>
    <row r="51" spans="2:10" ht="13.5" customHeight="1">
      <c r="B51" s="9" t="s">
        <v>9</v>
      </c>
      <c r="C51" s="29"/>
      <c r="D51" s="29"/>
      <c r="E51" s="29"/>
      <c r="F51" s="29"/>
      <c r="G51" s="29"/>
      <c r="H51" s="29"/>
      <c r="I51" s="29"/>
      <c r="J51" s="29"/>
    </row>
    <row r="52" spans="2:10" ht="13.5" customHeight="1">
      <c r="B52" s="9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3.5" customHeight="1">
      <c r="B53" s="9" t="s">
        <v>9</v>
      </c>
      <c r="C53" s="29"/>
      <c r="D53" s="29"/>
      <c r="E53" s="29"/>
      <c r="F53" s="29"/>
      <c r="G53" s="29"/>
      <c r="H53" s="29"/>
      <c r="I53" s="29"/>
      <c r="J53" s="29"/>
    </row>
  </sheetData>
  <sheetProtection/>
  <mergeCells count="2">
    <mergeCell ref="A1:I1"/>
    <mergeCell ref="A2:I2"/>
  </mergeCells>
  <printOptions/>
  <pageMargins left="0.5" right="0.75" top="0.75" bottom="0.25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9" width="8.8515625" style="0" customWidth="1"/>
    <col min="10" max="10" width="10.28125" style="97" bestFit="1" customWidth="1"/>
    <col min="11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154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41" t="s">
        <v>222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1" t="s">
        <v>9</v>
      </c>
      <c r="B4" s="141"/>
      <c r="C4" s="141"/>
      <c r="D4" s="141"/>
      <c r="E4" s="141"/>
      <c r="F4" s="141"/>
      <c r="G4" s="141"/>
      <c r="H4" s="141"/>
      <c r="I4" s="141"/>
    </row>
    <row r="5" spans="3:9" ht="12.75">
      <c r="C5" s="10"/>
      <c r="E5" s="11"/>
      <c r="G5" s="10"/>
      <c r="H5" s="10"/>
      <c r="I5" s="10"/>
    </row>
    <row r="6" spans="6:7" ht="12.75">
      <c r="F6" s="34"/>
      <c r="G6" s="34"/>
    </row>
    <row r="7" spans="3:9" ht="13.5">
      <c r="C7" s="2" t="s">
        <v>18</v>
      </c>
      <c r="D7" s="3"/>
      <c r="E7" s="18" t="s">
        <v>9</v>
      </c>
      <c r="F7" s="66"/>
      <c r="G7" s="84" t="s">
        <v>76</v>
      </c>
      <c r="H7" s="20"/>
      <c r="I7" s="19"/>
    </row>
    <row r="8" spans="3:10" ht="16.5">
      <c r="C8" s="12">
        <v>0</v>
      </c>
      <c r="D8" s="9"/>
      <c r="E8" s="31" t="s">
        <v>9</v>
      </c>
      <c r="F8" s="31"/>
      <c r="G8" s="119">
        <v>45116.79</v>
      </c>
      <c r="H8" s="21"/>
      <c r="I8" s="9"/>
      <c r="J8"/>
    </row>
    <row r="9" spans="3:10" ht="16.5">
      <c r="C9" s="12">
        <v>1</v>
      </c>
      <c r="D9" s="9"/>
      <c r="E9" s="31" t="s">
        <v>9</v>
      </c>
      <c r="F9" s="31"/>
      <c r="G9" s="119">
        <v>45802.58</v>
      </c>
      <c r="H9" s="21"/>
      <c r="I9" s="9"/>
      <c r="J9"/>
    </row>
    <row r="10" spans="3:10" ht="16.5">
      <c r="C10" s="12">
        <v>2</v>
      </c>
      <c r="D10" s="9"/>
      <c r="E10" s="31" t="s">
        <v>9</v>
      </c>
      <c r="F10" s="31"/>
      <c r="G10" s="119">
        <v>46499.48</v>
      </c>
      <c r="H10" s="21"/>
      <c r="I10" s="9"/>
      <c r="J10"/>
    </row>
    <row r="11" spans="3:10" ht="16.5">
      <c r="C11" s="12">
        <v>3</v>
      </c>
      <c r="D11" s="9"/>
      <c r="E11" s="31" t="s">
        <v>9</v>
      </c>
      <c r="F11" s="31"/>
      <c r="G11" s="119">
        <v>47205.47</v>
      </c>
      <c r="H11" s="21"/>
      <c r="I11" s="9"/>
      <c r="J11"/>
    </row>
    <row r="12" spans="3:10" ht="16.5">
      <c r="C12" s="12">
        <v>4</v>
      </c>
      <c r="D12" s="9"/>
      <c r="E12" s="31" t="s">
        <v>9</v>
      </c>
      <c r="F12" s="31"/>
      <c r="G12" s="119">
        <v>47923.58</v>
      </c>
      <c r="H12" s="21"/>
      <c r="I12" s="9"/>
      <c r="J12"/>
    </row>
    <row r="13" spans="3:10" ht="16.5">
      <c r="C13" s="12">
        <v>5</v>
      </c>
      <c r="D13" s="9"/>
      <c r="E13" s="31" t="s">
        <v>9</v>
      </c>
      <c r="F13" s="31"/>
      <c r="G13" s="119">
        <v>48651.79</v>
      </c>
      <c r="H13" s="21"/>
      <c r="I13" s="9"/>
      <c r="J13"/>
    </row>
    <row r="14" spans="3:10" ht="16.5">
      <c r="C14" s="12">
        <v>6</v>
      </c>
      <c r="D14" s="9"/>
      <c r="E14" s="31" t="s">
        <v>9</v>
      </c>
      <c r="F14" s="31"/>
      <c r="G14" s="119">
        <v>49390.1</v>
      </c>
      <c r="H14" s="21"/>
      <c r="I14" s="9"/>
      <c r="J14"/>
    </row>
    <row r="15" spans="3:10" ht="16.5">
      <c r="C15" s="12">
        <v>7</v>
      </c>
      <c r="D15" s="9"/>
      <c r="E15" s="31" t="s">
        <v>9</v>
      </c>
      <c r="F15" s="31"/>
      <c r="G15" s="119">
        <v>50141.54</v>
      </c>
      <c r="H15" s="21"/>
      <c r="I15" s="9"/>
      <c r="J15"/>
    </row>
    <row r="16" spans="3:10" ht="16.5">
      <c r="C16" s="12">
        <v>8</v>
      </c>
      <c r="D16" s="9"/>
      <c r="E16" s="31" t="s">
        <v>9</v>
      </c>
      <c r="F16" s="31"/>
      <c r="G16" s="119">
        <v>50903.08</v>
      </c>
      <c r="H16" s="21"/>
      <c r="I16" s="9"/>
      <c r="J16"/>
    </row>
    <row r="17" spans="3:10" ht="16.5">
      <c r="C17" s="12">
        <v>9</v>
      </c>
      <c r="D17" s="9"/>
      <c r="E17" s="31" t="s">
        <v>9</v>
      </c>
      <c r="F17" s="31"/>
      <c r="G17" s="119">
        <v>51677.75</v>
      </c>
      <c r="H17" s="21"/>
      <c r="I17" s="9"/>
      <c r="J17"/>
    </row>
    <row r="18" spans="3:10" ht="16.5">
      <c r="C18" s="12">
        <v>10</v>
      </c>
      <c r="D18" s="9"/>
      <c r="E18" s="31" t="s">
        <v>9</v>
      </c>
      <c r="F18" s="31"/>
      <c r="G18" s="119">
        <v>52462.52</v>
      </c>
      <c r="H18" s="13"/>
      <c r="I18" s="9"/>
      <c r="J18"/>
    </row>
    <row r="19" spans="3:10" ht="16.5">
      <c r="C19" s="12">
        <v>11</v>
      </c>
      <c r="D19" s="9"/>
      <c r="E19" s="31" t="s">
        <v>9</v>
      </c>
      <c r="F19" s="31"/>
      <c r="G19" s="119">
        <v>53259.41</v>
      </c>
      <c r="H19" s="13"/>
      <c r="I19" s="9"/>
      <c r="J19"/>
    </row>
    <row r="20" spans="3:10" ht="16.5">
      <c r="C20" s="12">
        <v>12</v>
      </c>
      <c r="D20" s="9" t="s">
        <v>9</v>
      </c>
      <c r="E20" s="31" t="s">
        <v>9</v>
      </c>
      <c r="F20" s="31"/>
      <c r="G20" s="119">
        <v>54069.43</v>
      </c>
      <c r="H20" s="13"/>
      <c r="I20" s="9"/>
      <c r="J20"/>
    </row>
    <row r="21" spans="3:10" ht="16.5">
      <c r="C21" s="12">
        <v>13</v>
      </c>
      <c r="D21" s="9"/>
      <c r="E21" s="31" t="s">
        <v>9</v>
      </c>
      <c r="F21" s="31"/>
      <c r="G21" s="119">
        <v>54878.44</v>
      </c>
      <c r="H21" s="13"/>
      <c r="I21" s="9"/>
      <c r="J21"/>
    </row>
    <row r="22" spans="3:10" ht="16.5">
      <c r="C22" s="15">
        <v>14</v>
      </c>
      <c r="D22" s="9"/>
      <c r="E22" s="31" t="s">
        <v>9</v>
      </c>
      <c r="F22" s="31"/>
      <c r="G22" s="119">
        <v>55700.58</v>
      </c>
      <c r="H22" s="21"/>
      <c r="I22" s="9"/>
      <c r="J22"/>
    </row>
    <row r="23" spans="3:10" ht="16.5">
      <c r="C23" s="15">
        <v>15</v>
      </c>
      <c r="D23" s="22"/>
      <c r="E23" s="31" t="s">
        <v>9</v>
      </c>
      <c r="F23" s="26"/>
      <c r="G23" s="119">
        <v>56533.83</v>
      </c>
      <c r="H23" s="22"/>
      <c r="I23" s="22"/>
      <c r="J23"/>
    </row>
    <row r="24" spans="3:10" ht="16.5">
      <c r="C24" s="15">
        <v>16</v>
      </c>
      <c r="E24" s="31" t="s">
        <v>9</v>
      </c>
      <c r="F24" s="26"/>
      <c r="G24" s="119">
        <v>57381.22</v>
      </c>
      <c r="I24" s="9"/>
      <c r="J24"/>
    </row>
    <row r="25" spans="3:10" ht="16.5">
      <c r="C25" s="15">
        <v>17</v>
      </c>
      <c r="E25" s="31" t="s">
        <v>9</v>
      </c>
      <c r="F25" s="26"/>
      <c r="G25" s="119">
        <v>58240.73</v>
      </c>
      <c r="I25" s="9"/>
      <c r="J25"/>
    </row>
    <row r="26" spans="3:10" ht="16.5">
      <c r="C26" s="15">
        <v>18</v>
      </c>
      <c r="E26" s="31" t="s">
        <v>9</v>
      </c>
      <c r="F26" s="26"/>
      <c r="G26" s="119">
        <v>59113.37</v>
      </c>
      <c r="I26" s="9"/>
      <c r="J26"/>
    </row>
    <row r="27" spans="3:10" ht="16.5">
      <c r="C27" s="15">
        <v>19</v>
      </c>
      <c r="E27" s="31" t="s">
        <v>9</v>
      </c>
      <c r="F27" s="26"/>
      <c r="G27" s="119">
        <v>59997.12</v>
      </c>
      <c r="I27" s="9"/>
      <c r="J27"/>
    </row>
    <row r="28" spans="3:10" ht="16.5">
      <c r="C28" s="15">
        <v>20</v>
      </c>
      <c r="E28" s="31" t="s">
        <v>9</v>
      </c>
      <c r="F28" s="26"/>
      <c r="G28" s="119">
        <v>60896.02</v>
      </c>
      <c r="I28" s="9"/>
      <c r="J28"/>
    </row>
    <row r="29" spans="3:10" ht="16.5">
      <c r="C29" s="15">
        <v>21</v>
      </c>
      <c r="D29" s="22"/>
      <c r="E29" s="31" t="s">
        <v>9</v>
      </c>
      <c r="F29" s="26"/>
      <c r="G29" s="119">
        <v>61808.05</v>
      </c>
      <c r="H29" s="22"/>
      <c r="I29" s="22"/>
      <c r="J29"/>
    </row>
    <row r="30" spans="3:10" ht="16.5">
      <c r="C30" s="15">
        <v>22</v>
      </c>
      <c r="D30" s="22"/>
      <c r="E30" s="31" t="s">
        <v>9</v>
      </c>
      <c r="F30" s="26"/>
      <c r="G30" s="119">
        <v>62733.21</v>
      </c>
      <c r="H30" s="22"/>
      <c r="I30" s="22"/>
      <c r="J30"/>
    </row>
    <row r="31" spans="3:10" ht="16.5">
      <c r="C31" s="15">
        <v>23</v>
      </c>
      <c r="D31" s="22"/>
      <c r="E31" s="31" t="s">
        <v>9</v>
      </c>
      <c r="F31" s="26"/>
      <c r="G31" s="119">
        <v>63672.51</v>
      </c>
      <c r="H31" s="22"/>
      <c r="I31" s="22"/>
      <c r="J31"/>
    </row>
    <row r="32" spans="3:10" ht="16.5">
      <c r="C32" s="15">
        <v>24</v>
      </c>
      <c r="D32" s="22"/>
      <c r="E32" s="31" t="s">
        <v>9</v>
      </c>
      <c r="F32" s="26"/>
      <c r="G32" s="119">
        <v>64626.96</v>
      </c>
      <c r="H32" s="22"/>
      <c r="I32" s="22"/>
      <c r="J32"/>
    </row>
    <row r="33" spans="3:10" ht="16.5">
      <c r="C33" s="15">
        <v>25</v>
      </c>
      <c r="D33" s="22"/>
      <c r="E33" s="31" t="s">
        <v>9</v>
      </c>
      <c r="F33" s="26"/>
      <c r="G33" s="119">
        <v>65594.54</v>
      </c>
      <c r="H33" s="22"/>
      <c r="I33" s="22"/>
      <c r="J33"/>
    </row>
    <row r="34" spans="3:10" ht="16.5">
      <c r="C34" s="15" t="s">
        <v>155</v>
      </c>
      <c r="E34" s="31" t="s">
        <v>9</v>
      </c>
      <c r="F34" s="26"/>
      <c r="G34" s="119">
        <v>66577.27</v>
      </c>
      <c r="I34" s="9"/>
      <c r="J34"/>
    </row>
    <row r="35" spans="3:9" ht="16.5">
      <c r="C35" s="15" t="s">
        <v>9</v>
      </c>
      <c r="E35" s="31" t="s">
        <v>9</v>
      </c>
      <c r="F35" s="26"/>
      <c r="I35" s="9"/>
    </row>
    <row r="36" spans="3:9" ht="16.5">
      <c r="C36" s="15" t="s">
        <v>9</v>
      </c>
      <c r="E36" s="31" t="s">
        <v>9</v>
      </c>
      <c r="F36" s="26"/>
      <c r="I36" s="68"/>
    </row>
    <row r="37" spans="3:9" ht="15.75">
      <c r="C37" s="15"/>
      <c r="E37" s="26" t="s">
        <v>9</v>
      </c>
      <c r="F37" s="26"/>
      <c r="I37" s="68"/>
    </row>
    <row r="38" spans="2:9" ht="15.75">
      <c r="B38" t="s">
        <v>156</v>
      </c>
      <c r="C38" s="15"/>
      <c r="F38" s="26"/>
      <c r="I38" s="68"/>
    </row>
    <row r="39" spans="5:9" ht="16.5">
      <c r="E39" s="31" t="s">
        <v>9</v>
      </c>
      <c r="I39" s="19"/>
    </row>
    <row r="40" ht="12.75">
      <c r="A40" t="s">
        <v>9</v>
      </c>
    </row>
    <row r="41" spans="1:9" ht="12.75">
      <c r="A41" t="s">
        <v>9</v>
      </c>
      <c r="B41" s="24"/>
      <c r="C41" s="22"/>
      <c r="D41" s="22"/>
      <c r="E41" s="22"/>
      <c r="F41" s="22"/>
      <c r="H41" s="22"/>
      <c r="I41" s="22"/>
    </row>
    <row r="42" spans="1:9" ht="12.75">
      <c r="A42" t="s">
        <v>9</v>
      </c>
      <c r="B42" s="22"/>
      <c r="C42" s="22"/>
      <c r="D42" s="22"/>
      <c r="E42" s="22"/>
      <c r="F42" s="22"/>
      <c r="H42" s="22"/>
      <c r="I42" s="22"/>
    </row>
    <row r="43" spans="1:9" ht="12.75">
      <c r="A43" t="s">
        <v>9</v>
      </c>
      <c r="B43" s="22"/>
      <c r="C43" s="22"/>
      <c r="D43" s="22"/>
      <c r="E43" s="22"/>
      <c r="F43" s="22"/>
      <c r="H43" s="22"/>
      <c r="I43" s="22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8" width="8.8515625" style="0" customWidth="1"/>
    <col min="9" max="9" width="11.421875" style="0" bestFit="1" customWidth="1"/>
    <col min="10" max="16384" width="8.8515625" style="0" customWidth="1"/>
  </cols>
  <sheetData>
    <row r="2" spans="1:10" ht="12.75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2.75">
      <c r="A3" s="132" t="s">
        <v>197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43" t="s">
        <v>222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53</v>
      </c>
      <c r="B7" s="56"/>
      <c r="C7" s="55" t="s">
        <v>26</v>
      </c>
      <c r="D7" s="56"/>
      <c r="E7" s="57"/>
      <c r="F7" s="53" t="s">
        <v>43</v>
      </c>
      <c r="G7" s="56"/>
      <c r="H7" s="56"/>
      <c r="I7" s="53" t="s">
        <v>54</v>
      </c>
      <c r="J7" s="56"/>
    </row>
    <row r="8" spans="1:10" ht="15.75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0" ht="15.75">
      <c r="A9" s="12">
        <v>0</v>
      </c>
      <c r="B9" s="9"/>
      <c r="C9" s="27">
        <f>+F9/7.5</f>
        <v>19.694477777777777</v>
      </c>
      <c r="D9" s="9"/>
      <c r="E9" s="38"/>
      <c r="F9" s="38">
        <f>+I9/240</f>
        <v>147.70858333333334</v>
      </c>
      <c r="G9" s="9"/>
      <c r="H9" s="9"/>
      <c r="I9" s="118">
        <v>35450.06</v>
      </c>
      <c r="J9" s="9"/>
    </row>
    <row r="10" spans="1:10" ht="15.75">
      <c r="A10" s="12">
        <v>1</v>
      </c>
      <c r="B10" s="9"/>
      <c r="C10" s="27">
        <f aca="true" t="shared" si="0" ref="C10:C49">+F10/7.5</f>
        <v>19.806699999999996</v>
      </c>
      <c r="D10" s="9"/>
      <c r="E10" s="38"/>
      <c r="F10" s="38">
        <f aca="true" t="shared" si="1" ref="F10:F49">+I10/240</f>
        <v>148.55024999999998</v>
      </c>
      <c r="G10" s="9"/>
      <c r="H10" s="9"/>
      <c r="I10" s="118">
        <v>35652.06</v>
      </c>
      <c r="J10" s="9"/>
    </row>
    <row r="11" spans="1:10" ht="15.75">
      <c r="A11" s="12">
        <v>2</v>
      </c>
      <c r="B11" s="9"/>
      <c r="C11" s="27">
        <f t="shared" si="0"/>
        <v>19.918922222222218</v>
      </c>
      <c r="D11" s="9"/>
      <c r="E11" s="38"/>
      <c r="F11" s="38">
        <f t="shared" si="1"/>
        <v>149.39191666666665</v>
      </c>
      <c r="G11" s="9"/>
      <c r="H11" s="9"/>
      <c r="I11" s="118">
        <v>35854.06</v>
      </c>
      <c r="J11" s="9"/>
    </row>
    <row r="12" spans="1:10" ht="15.75">
      <c r="A12" s="12">
        <v>3</v>
      </c>
      <c r="B12" s="9"/>
      <c r="C12" s="27">
        <f t="shared" si="0"/>
        <v>20.031144444444443</v>
      </c>
      <c r="D12" s="9"/>
      <c r="E12" s="38"/>
      <c r="F12" s="38">
        <f t="shared" si="1"/>
        <v>150.2335833333333</v>
      </c>
      <c r="G12" s="9"/>
      <c r="H12" s="9"/>
      <c r="I12" s="118">
        <v>36056.06</v>
      </c>
      <c r="J12" s="9"/>
    </row>
    <row r="13" spans="1:10" ht="15.75">
      <c r="A13" s="12">
        <v>4</v>
      </c>
      <c r="B13" s="9"/>
      <c r="C13" s="27">
        <f t="shared" si="0"/>
        <v>20.143366666666665</v>
      </c>
      <c r="D13" s="9"/>
      <c r="E13" s="38"/>
      <c r="F13" s="38">
        <f t="shared" si="1"/>
        <v>151.07524999999998</v>
      </c>
      <c r="G13" s="9"/>
      <c r="H13" s="9"/>
      <c r="I13" s="118">
        <v>36258.06</v>
      </c>
      <c r="J13" s="9"/>
    </row>
    <row r="14" spans="1:10" ht="15.75">
      <c r="A14" s="12">
        <v>5</v>
      </c>
      <c r="B14" s="9"/>
      <c r="C14" s="27">
        <f t="shared" si="0"/>
        <v>20.255588888888887</v>
      </c>
      <c r="D14" s="9"/>
      <c r="E14" s="38"/>
      <c r="F14" s="38">
        <f t="shared" si="1"/>
        <v>151.91691666666665</v>
      </c>
      <c r="G14" s="9"/>
      <c r="H14" s="9"/>
      <c r="I14" s="118">
        <v>36460.06</v>
      </c>
      <c r="J14" s="9"/>
    </row>
    <row r="15" spans="1:10" ht="15.75">
      <c r="A15" s="12">
        <v>6</v>
      </c>
      <c r="B15" s="9"/>
      <c r="C15" s="27">
        <f t="shared" si="0"/>
        <v>20.36781111111111</v>
      </c>
      <c r="D15" s="9"/>
      <c r="E15" s="38"/>
      <c r="F15" s="38">
        <f t="shared" si="1"/>
        <v>152.75858333333332</v>
      </c>
      <c r="G15" s="9"/>
      <c r="H15" s="9"/>
      <c r="I15" s="118">
        <v>36662.06</v>
      </c>
      <c r="J15" s="9"/>
    </row>
    <row r="16" spans="1:10" ht="15.75">
      <c r="A16" s="12">
        <v>7</v>
      </c>
      <c r="B16" s="9"/>
      <c r="C16" s="27">
        <f t="shared" si="0"/>
        <v>20.48003333333333</v>
      </c>
      <c r="D16" s="9"/>
      <c r="E16" s="38"/>
      <c r="F16" s="38">
        <f t="shared" si="1"/>
        <v>153.60025</v>
      </c>
      <c r="G16" s="9"/>
      <c r="H16" s="9"/>
      <c r="I16" s="118">
        <v>36864.06</v>
      </c>
      <c r="J16" s="9"/>
    </row>
    <row r="17" spans="1:10" ht="15.75">
      <c r="A17" s="12">
        <v>8</v>
      </c>
      <c r="B17" s="9"/>
      <c r="C17" s="27">
        <f t="shared" si="0"/>
        <v>20.592255555555553</v>
      </c>
      <c r="D17" s="9"/>
      <c r="E17" s="38"/>
      <c r="F17" s="38">
        <f t="shared" si="1"/>
        <v>154.44191666666666</v>
      </c>
      <c r="G17" s="9"/>
      <c r="H17" s="9"/>
      <c r="I17" s="118">
        <v>37066.06</v>
      </c>
      <c r="J17" s="9"/>
    </row>
    <row r="18" spans="1:10" ht="15.75">
      <c r="A18" s="12">
        <v>9</v>
      </c>
      <c r="B18" s="9"/>
      <c r="C18" s="27">
        <f t="shared" si="0"/>
        <v>20.704477777777775</v>
      </c>
      <c r="D18" s="9"/>
      <c r="E18" s="38"/>
      <c r="F18" s="38">
        <f t="shared" si="1"/>
        <v>155.28358333333333</v>
      </c>
      <c r="G18" s="9"/>
      <c r="H18" s="9"/>
      <c r="I18" s="118">
        <v>37268.06</v>
      </c>
      <c r="J18" s="9"/>
    </row>
    <row r="19" spans="1:10" ht="15.75">
      <c r="A19" s="12">
        <v>10</v>
      </c>
      <c r="B19" s="9"/>
      <c r="C19" s="27">
        <f t="shared" si="0"/>
        <v>20.8167</v>
      </c>
      <c r="D19" s="9"/>
      <c r="E19" s="38"/>
      <c r="F19" s="38">
        <f t="shared" si="1"/>
        <v>156.12525</v>
      </c>
      <c r="G19" s="9"/>
      <c r="H19" s="9"/>
      <c r="I19" s="118">
        <v>37470.06</v>
      </c>
      <c r="J19" s="9"/>
    </row>
    <row r="20" spans="1:10" ht="15.75">
      <c r="A20" s="12">
        <v>11</v>
      </c>
      <c r="B20" s="9"/>
      <c r="C20" s="27">
        <f t="shared" si="0"/>
        <v>20.928922222222223</v>
      </c>
      <c r="D20" s="9"/>
      <c r="E20" s="38"/>
      <c r="F20" s="38">
        <f t="shared" si="1"/>
        <v>156.96691666666666</v>
      </c>
      <c r="G20" s="9"/>
      <c r="H20" s="9"/>
      <c r="I20" s="118">
        <v>37672.06</v>
      </c>
      <c r="J20" s="9"/>
    </row>
    <row r="21" spans="1:10" ht="15.75">
      <c r="A21" s="12">
        <v>12</v>
      </c>
      <c r="B21" s="9"/>
      <c r="C21" s="27">
        <f t="shared" si="0"/>
        <v>21.041144444444445</v>
      </c>
      <c r="D21" s="9"/>
      <c r="E21" s="38"/>
      <c r="F21" s="38">
        <f t="shared" si="1"/>
        <v>157.80858333333333</v>
      </c>
      <c r="G21" s="9"/>
      <c r="H21" s="9"/>
      <c r="I21" s="118">
        <v>37874.06</v>
      </c>
      <c r="J21" s="9"/>
    </row>
    <row r="22" spans="1:10" ht="15.75">
      <c r="A22" s="12">
        <v>13</v>
      </c>
      <c r="B22" s="9"/>
      <c r="C22" s="27">
        <f t="shared" si="0"/>
        <v>21.153366666666667</v>
      </c>
      <c r="D22" s="9"/>
      <c r="E22" s="38"/>
      <c r="F22" s="38">
        <f t="shared" si="1"/>
        <v>158.65025</v>
      </c>
      <c r="G22" s="9"/>
      <c r="H22" s="9"/>
      <c r="I22" s="118">
        <v>38076.06</v>
      </c>
      <c r="J22" s="9"/>
    </row>
    <row r="23" spans="1:10" ht="15.75">
      <c r="A23" s="12">
        <v>14</v>
      </c>
      <c r="B23" s="9"/>
      <c r="C23" s="27">
        <f t="shared" si="0"/>
        <v>21.26558888888889</v>
      </c>
      <c r="D23" s="9"/>
      <c r="E23" s="38"/>
      <c r="F23" s="38">
        <f t="shared" si="1"/>
        <v>159.49191666666667</v>
      </c>
      <c r="G23" s="9"/>
      <c r="H23" s="9"/>
      <c r="I23" s="118">
        <v>38278.06</v>
      </c>
      <c r="J23" s="9"/>
    </row>
    <row r="24" spans="1:10" ht="15.75">
      <c r="A24" s="12">
        <v>15</v>
      </c>
      <c r="B24" s="9"/>
      <c r="C24" s="27">
        <f t="shared" si="0"/>
        <v>21.37781111111111</v>
      </c>
      <c r="D24" s="9"/>
      <c r="E24" s="38"/>
      <c r="F24" s="38">
        <f t="shared" si="1"/>
        <v>160.33358333333334</v>
      </c>
      <c r="G24" s="9"/>
      <c r="H24" s="9"/>
      <c r="I24" s="118">
        <v>38480.06</v>
      </c>
      <c r="J24" s="9"/>
    </row>
    <row r="25" spans="1:10" ht="15.75">
      <c r="A25" s="12">
        <v>16</v>
      </c>
      <c r="B25" s="9"/>
      <c r="C25" s="27">
        <f t="shared" si="0"/>
        <v>21.49003333333333</v>
      </c>
      <c r="D25" s="9"/>
      <c r="E25" s="38"/>
      <c r="F25" s="38">
        <f t="shared" si="1"/>
        <v>161.17524999999998</v>
      </c>
      <c r="G25" s="9"/>
      <c r="H25" s="9"/>
      <c r="I25" s="118">
        <v>38682.06</v>
      </c>
      <c r="J25" s="9"/>
    </row>
    <row r="26" spans="1:10" ht="15.75">
      <c r="A26" s="12">
        <v>17</v>
      </c>
      <c r="B26" s="9"/>
      <c r="C26" s="27">
        <f t="shared" si="0"/>
        <v>21.60225555555555</v>
      </c>
      <c r="D26" s="9"/>
      <c r="E26" s="38"/>
      <c r="F26" s="38">
        <f t="shared" si="1"/>
        <v>162.01691666666665</v>
      </c>
      <c r="G26" s="9"/>
      <c r="H26" s="9"/>
      <c r="I26" s="118">
        <v>38884.06</v>
      </c>
      <c r="J26" s="9"/>
    </row>
    <row r="27" spans="1:10" ht="15.75">
      <c r="A27" s="12">
        <v>18</v>
      </c>
      <c r="B27" s="9"/>
      <c r="C27" s="27">
        <f t="shared" si="0"/>
        <v>21.714477777777777</v>
      </c>
      <c r="D27" s="9"/>
      <c r="E27" s="38"/>
      <c r="F27" s="38">
        <f t="shared" si="1"/>
        <v>162.8585833333333</v>
      </c>
      <c r="G27" s="9"/>
      <c r="H27" s="9"/>
      <c r="I27" s="118">
        <v>39086.06</v>
      </c>
      <c r="J27" s="9"/>
    </row>
    <row r="28" spans="1:10" ht="15.75">
      <c r="A28" s="40">
        <v>19</v>
      </c>
      <c r="B28" s="39"/>
      <c r="C28" s="27">
        <f t="shared" si="0"/>
        <v>21.8267</v>
      </c>
      <c r="D28" s="39"/>
      <c r="E28" s="39"/>
      <c r="F28" s="38">
        <f t="shared" si="1"/>
        <v>163.70024999999998</v>
      </c>
      <c r="G28" s="39"/>
      <c r="H28" s="39"/>
      <c r="I28" s="118">
        <v>39288.06</v>
      </c>
      <c r="J28" s="39"/>
    </row>
    <row r="29" spans="1:10" ht="15.75">
      <c r="A29" s="40">
        <v>20</v>
      </c>
      <c r="B29" s="39"/>
      <c r="C29" s="27">
        <f t="shared" si="0"/>
        <v>21.93892222222222</v>
      </c>
      <c r="D29" s="39"/>
      <c r="E29" s="39"/>
      <c r="F29" s="38">
        <f t="shared" si="1"/>
        <v>164.54191666666665</v>
      </c>
      <c r="G29" s="39"/>
      <c r="H29" s="39"/>
      <c r="I29" s="118">
        <v>39490.06</v>
      </c>
      <c r="J29" s="39"/>
    </row>
    <row r="30" spans="1:10" ht="15.75">
      <c r="A30" s="40">
        <v>21</v>
      </c>
      <c r="B30" s="39"/>
      <c r="C30" s="27">
        <f t="shared" si="0"/>
        <v>22.051144444444443</v>
      </c>
      <c r="D30" s="39"/>
      <c r="E30" s="39"/>
      <c r="F30" s="38">
        <f t="shared" si="1"/>
        <v>165.38358333333332</v>
      </c>
      <c r="G30" s="39"/>
      <c r="H30" s="39"/>
      <c r="I30" s="118">
        <v>39692.06</v>
      </c>
      <c r="J30" s="39"/>
    </row>
    <row r="31" spans="1:10" ht="15.75">
      <c r="A31" s="40">
        <v>22</v>
      </c>
      <c r="B31" s="39"/>
      <c r="C31" s="27">
        <f t="shared" si="0"/>
        <v>22.163366666666665</v>
      </c>
      <c r="D31" s="39"/>
      <c r="E31" s="39"/>
      <c r="F31" s="38">
        <f t="shared" si="1"/>
        <v>166.22525</v>
      </c>
      <c r="G31" s="39"/>
      <c r="H31" s="39"/>
      <c r="I31" s="118">
        <v>39894.06</v>
      </c>
      <c r="J31" s="39"/>
    </row>
    <row r="32" spans="1:10" ht="15.75">
      <c r="A32" s="40">
        <v>23</v>
      </c>
      <c r="B32" s="39"/>
      <c r="C32" s="27">
        <f t="shared" si="0"/>
        <v>22.275588888888887</v>
      </c>
      <c r="D32" s="39"/>
      <c r="E32" s="39"/>
      <c r="F32" s="38">
        <f t="shared" si="1"/>
        <v>167.06691666666666</v>
      </c>
      <c r="G32" s="39"/>
      <c r="H32" s="39"/>
      <c r="I32" s="118">
        <v>40096.06</v>
      </c>
      <c r="J32" s="39"/>
    </row>
    <row r="33" spans="1:9" ht="15.75">
      <c r="A33" s="58">
        <v>24</v>
      </c>
      <c r="C33" s="27">
        <f t="shared" si="0"/>
        <v>22.38781111111111</v>
      </c>
      <c r="F33" s="38">
        <f t="shared" si="1"/>
        <v>167.90858333333333</v>
      </c>
      <c r="I33" s="118">
        <v>40298.06</v>
      </c>
    </row>
    <row r="34" spans="1:9" ht="15.75">
      <c r="A34" s="58">
        <v>25</v>
      </c>
      <c r="C34" s="27">
        <f t="shared" si="0"/>
        <v>22.50003333333333</v>
      </c>
      <c r="F34" s="38">
        <f t="shared" si="1"/>
        <v>168.75025</v>
      </c>
      <c r="I34" s="118">
        <v>40500.06</v>
      </c>
    </row>
    <row r="35" spans="1:9" ht="15.75">
      <c r="A35" s="58">
        <v>26</v>
      </c>
      <c r="C35" s="27">
        <f t="shared" si="0"/>
        <v>22.612255555555556</v>
      </c>
      <c r="F35" s="38">
        <f t="shared" si="1"/>
        <v>169.59191666666666</v>
      </c>
      <c r="I35" s="118">
        <v>40702.06</v>
      </c>
    </row>
    <row r="36" spans="1:9" ht="15.75">
      <c r="A36" s="58">
        <v>27</v>
      </c>
      <c r="C36" s="27">
        <f t="shared" si="0"/>
        <v>22.72447777777778</v>
      </c>
      <c r="F36" s="38">
        <f t="shared" si="1"/>
        <v>170.43358333333333</v>
      </c>
      <c r="I36" s="118">
        <v>40904.06</v>
      </c>
    </row>
    <row r="37" spans="1:9" ht="15.75">
      <c r="A37" s="58">
        <v>28</v>
      </c>
      <c r="C37" s="27">
        <f t="shared" si="0"/>
        <v>22.8367</v>
      </c>
      <c r="F37" s="38">
        <f t="shared" si="1"/>
        <v>171.27525</v>
      </c>
      <c r="I37" s="118">
        <v>41106.06</v>
      </c>
    </row>
    <row r="38" spans="1:9" ht="15.75">
      <c r="A38" s="58">
        <v>29</v>
      </c>
      <c r="C38" s="27">
        <f t="shared" si="0"/>
        <v>22.948922222222222</v>
      </c>
      <c r="F38" s="38">
        <f t="shared" si="1"/>
        <v>172.11691666666667</v>
      </c>
      <c r="I38" s="118">
        <v>41308.06</v>
      </c>
    </row>
    <row r="39" spans="1:9" ht="15.75">
      <c r="A39" s="58">
        <v>30</v>
      </c>
      <c r="C39" s="27">
        <f t="shared" si="0"/>
        <v>23.061144444444444</v>
      </c>
      <c r="F39" s="38">
        <f t="shared" si="1"/>
        <v>172.95858333333334</v>
      </c>
      <c r="I39" s="118">
        <v>41510.06</v>
      </c>
    </row>
    <row r="40" spans="1:9" ht="15.75">
      <c r="A40" s="58">
        <v>31</v>
      </c>
      <c r="C40" s="27">
        <f t="shared" si="0"/>
        <v>23.173366666666663</v>
      </c>
      <c r="F40" s="38">
        <f t="shared" si="1"/>
        <v>173.80024999999998</v>
      </c>
      <c r="I40" s="118">
        <v>41712.06</v>
      </c>
    </row>
    <row r="41" spans="1:9" ht="15.75">
      <c r="A41" s="58">
        <v>32</v>
      </c>
      <c r="C41" s="27">
        <f t="shared" si="0"/>
        <v>23.285588888888885</v>
      </c>
      <c r="F41" s="38">
        <f t="shared" si="1"/>
        <v>174.64191666666665</v>
      </c>
      <c r="I41" s="118">
        <v>41914.06</v>
      </c>
    </row>
    <row r="42" spans="1:9" ht="15.75">
      <c r="A42" s="58">
        <v>33</v>
      </c>
      <c r="C42" s="27">
        <f t="shared" si="0"/>
        <v>23.397811111111107</v>
      </c>
      <c r="F42" s="38">
        <f t="shared" si="1"/>
        <v>175.4835833333333</v>
      </c>
      <c r="I42" s="118">
        <v>42116.06</v>
      </c>
    </row>
    <row r="43" spans="1:9" ht="15.75">
      <c r="A43" s="58">
        <v>34</v>
      </c>
      <c r="C43" s="27">
        <f t="shared" si="0"/>
        <v>23.510033333333332</v>
      </c>
      <c r="F43" s="38">
        <f t="shared" si="1"/>
        <v>176.32524999999998</v>
      </c>
      <c r="I43" s="118">
        <v>42318.06</v>
      </c>
    </row>
    <row r="44" spans="1:9" ht="15.75">
      <c r="A44" s="58">
        <v>35</v>
      </c>
      <c r="C44" s="27">
        <f t="shared" si="0"/>
        <v>23.622255555555554</v>
      </c>
      <c r="F44" s="38">
        <f t="shared" si="1"/>
        <v>177.16691666666665</v>
      </c>
      <c r="I44" s="118">
        <v>42520.06</v>
      </c>
    </row>
    <row r="45" spans="1:9" ht="15.75">
      <c r="A45" s="58">
        <v>36</v>
      </c>
      <c r="C45" s="27">
        <f t="shared" si="0"/>
        <v>23.734477777777776</v>
      </c>
      <c r="F45" s="38">
        <f t="shared" si="1"/>
        <v>178.00858333333332</v>
      </c>
      <c r="I45" s="118">
        <v>42722.06</v>
      </c>
    </row>
    <row r="46" spans="1:9" ht="15.75">
      <c r="A46" s="58">
        <v>37</v>
      </c>
      <c r="C46" s="27">
        <f t="shared" si="0"/>
        <v>23.8467</v>
      </c>
      <c r="F46" s="38">
        <f t="shared" si="1"/>
        <v>178.85025</v>
      </c>
      <c r="I46" s="118">
        <v>42924.06</v>
      </c>
    </row>
    <row r="47" spans="1:9" ht="15.75">
      <c r="A47" s="58">
        <v>38</v>
      </c>
      <c r="C47" s="27">
        <f t="shared" si="0"/>
        <v>23.95892222222222</v>
      </c>
      <c r="F47" s="38">
        <f t="shared" si="1"/>
        <v>179.69191666666666</v>
      </c>
      <c r="I47" s="118">
        <v>43126.06</v>
      </c>
    </row>
    <row r="48" spans="1:9" ht="15.75">
      <c r="A48" s="58">
        <v>39</v>
      </c>
      <c r="C48" s="27">
        <f t="shared" si="0"/>
        <v>24.071144444444442</v>
      </c>
      <c r="F48" s="38">
        <f t="shared" si="1"/>
        <v>180.53358333333333</v>
      </c>
      <c r="I48" s="118">
        <v>43328.06</v>
      </c>
    </row>
    <row r="49" spans="1:9" ht="15.75">
      <c r="A49" s="58">
        <v>40</v>
      </c>
      <c r="C49" s="27">
        <f t="shared" si="0"/>
        <v>24.183366666666664</v>
      </c>
      <c r="F49" s="38">
        <f t="shared" si="1"/>
        <v>181.37525</v>
      </c>
      <c r="I49" s="118">
        <v>43530.06</v>
      </c>
    </row>
    <row r="50" spans="1:9" ht="15.75">
      <c r="A50" s="58">
        <v>41</v>
      </c>
      <c r="C50" s="27">
        <f>+F50/7.5</f>
        <v>24.29558888888889</v>
      </c>
      <c r="F50" s="38">
        <f>+I50/240</f>
        <v>182.21691666666666</v>
      </c>
      <c r="I50" s="118">
        <v>43732.06</v>
      </c>
    </row>
    <row r="51" spans="1:9" ht="15.75">
      <c r="A51" s="58">
        <v>42</v>
      </c>
      <c r="C51" s="27">
        <f>+F51/7.5</f>
        <v>24.407811111111112</v>
      </c>
      <c r="F51" s="38">
        <f>+I51/240</f>
        <v>183.05858333333333</v>
      </c>
      <c r="I51" s="118">
        <v>43934.06</v>
      </c>
    </row>
    <row r="52" spans="1:9" ht="15.75">
      <c r="A52" s="58"/>
      <c r="C52" s="27"/>
      <c r="F52" s="41"/>
      <c r="I52" s="77"/>
    </row>
    <row r="53" spans="1:10" ht="12.75">
      <c r="A53" s="22" t="s">
        <v>198</v>
      </c>
      <c r="B53" s="22"/>
      <c r="C53" s="22"/>
      <c r="D53" s="22"/>
      <c r="E53" s="22"/>
      <c r="F53" s="22"/>
      <c r="G53" s="22"/>
      <c r="H53" s="22"/>
      <c r="I53" s="22"/>
      <c r="J53" s="22"/>
    </row>
  </sheetData>
  <sheetProtection/>
  <mergeCells count="4">
    <mergeCell ref="A2:J2"/>
    <mergeCell ref="A3:J3"/>
    <mergeCell ref="A4:J4"/>
    <mergeCell ref="A5:J5"/>
  </mergeCells>
  <printOptions/>
  <pageMargins left="0.7" right="0.2" top="0.25" bottom="0.25" header="0.3" footer="0.3"/>
  <pageSetup horizontalDpi="600" verticalDpi="600" orientation="portrait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5.7109375" style="0" customWidth="1"/>
    <col min="4" max="4" width="7.7109375" style="0" customWidth="1"/>
    <col min="5" max="5" width="15.7109375" style="0" customWidth="1"/>
    <col min="6" max="6" width="7.7109375" style="0" customWidth="1"/>
    <col min="7" max="7" width="15.7109375" style="0" customWidth="1"/>
    <col min="8" max="8" width="7.7109375" style="0" customWidth="1"/>
    <col min="9" max="9" width="8.8515625" style="0" customWidth="1"/>
    <col min="10" max="10" width="10.28125" style="0" bestFit="1" customWidth="1"/>
    <col min="11" max="16384" width="8.8515625" style="0" customWidth="1"/>
  </cols>
  <sheetData>
    <row r="1" spans="1:8" ht="12.75">
      <c r="A1" s="132" t="s">
        <v>90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231</v>
      </c>
      <c r="B2" s="132"/>
      <c r="C2" s="132"/>
      <c r="D2" s="132"/>
      <c r="E2" s="132"/>
      <c r="F2" s="132"/>
      <c r="G2" s="132"/>
      <c r="H2" s="132"/>
    </row>
    <row r="3" spans="1:8" ht="12.75">
      <c r="A3" s="132" t="s">
        <v>9</v>
      </c>
      <c r="B3" s="132"/>
      <c r="C3" s="132"/>
      <c r="D3" s="132"/>
      <c r="E3" s="132"/>
      <c r="F3" s="132"/>
      <c r="G3" s="132"/>
      <c r="H3" s="132"/>
    </row>
    <row r="4" spans="1:8" ht="12.75">
      <c r="A4" s="52" t="s">
        <v>28</v>
      </c>
      <c r="B4" s="34"/>
      <c r="C4" s="52" t="s">
        <v>42</v>
      </c>
      <c r="D4" s="34"/>
      <c r="E4" s="52" t="s">
        <v>43</v>
      </c>
      <c r="F4" s="34"/>
      <c r="G4" s="70" t="s">
        <v>27</v>
      </c>
      <c r="H4" s="34"/>
    </row>
    <row r="5" spans="1:7" ht="13.5" customHeight="1">
      <c r="A5" s="12">
        <v>0</v>
      </c>
      <c r="C5" s="27">
        <f>+E5/7.5</f>
        <v>8.54</v>
      </c>
      <c r="E5" s="28">
        <f>+G5/199</f>
        <v>64.05</v>
      </c>
      <c r="G5" s="122">
        <v>12745.95</v>
      </c>
    </row>
    <row r="6" spans="1:7" ht="13.5" customHeight="1">
      <c r="A6" s="12">
        <v>1</v>
      </c>
      <c r="C6" s="27">
        <f aca="true" t="shared" si="0" ref="C6:C36">+E6/7.5</f>
        <v>9.16</v>
      </c>
      <c r="E6" s="28">
        <f aca="true" t="shared" si="1" ref="E6:E45">+G6/199</f>
        <v>68.7</v>
      </c>
      <c r="G6" s="123">
        <v>13671.3</v>
      </c>
    </row>
    <row r="7" spans="1:7" ht="13.5" customHeight="1">
      <c r="A7" s="12">
        <v>2</v>
      </c>
      <c r="C7" s="27">
        <f t="shared" si="0"/>
        <v>9.530003350083753</v>
      </c>
      <c r="E7" s="28">
        <f t="shared" si="1"/>
        <v>71.47502512562815</v>
      </c>
      <c r="G7" s="123">
        <v>14223.53</v>
      </c>
    </row>
    <row r="8" spans="1:7" ht="13.5" customHeight="1">
      <c r="A8" s="12">
        <v>3</v>
      </c>
      <c r="C8" s="27">
        <f t="shared" si="0"/>
        <v>9.7</v>
      </c>
      <c r="E8" s="28">
        <f t="shared" si="1"/>
        <v>72.75</v>
      </c>
      <c r="G8" s="123">
        <v>14477.25</v>
      </c>
    </row>
    <row r="9" spans="1:7" ht="13.5" customHeight="1">
      <c r="A9" s="12">
        <v>4</v>
      </c>
      <c r="C9" s="27">
        <f t="shared" si="0"/>
        <v>10.08</v>
      </c>
      <c r="E9" s="28">
        <f t="shared" si="1"/>
        <v>75.6</v>
      </c>
      <c r="G9" s="123">
        <v>15044.4</v>
      </c>
    </row>
    <row r="10" spans="1:7" ht="13.5" customHeight="1">
      <c r="A10" s="12">
        <v>5</v>
      </c>
      <c r="C10" s="27">
        <f t="shared" si="0"/>
        <v>10.360000000000001</v>
      </c>
      <c r="E10" s="28">
        <f t="shared" si="1"/>
        <v>77.7</v>
      </c>
      <c r="G10" s="123">
        <v>15462.3</v>
      </c>
    </row>
    <row r="11" spans="1:7" ht="13.5" customHeight="1">
      <c r="A11" s="12">
        <v>6</v>
      </c>
      <c r="C11" s="27">
        <f t="shared" si="0"/>
        <v>10.620000000000001</v>
      </c>
      <c r="E11" s="28">
        <f t="shared" si="1"/>
        <v>79.65</v>
      </c>
      <c r="G11" s="123">
        <v>15850.35</v>
      </c>
    </row>
    <row r="12" spans="1:7" ht="13.5" customHeight="1">
      <c r="A12" s="12">
        <v>7</v>
      </c>
      <c r="C12" s="27">
        <f t="shared" si="0"/>
        <v>10.82</v>
      </c>
      <c r="E12" s="28">
        <f t="shared" si="1"/>
        <v>81.15</v>
      </c>
      <c r="G12" s="123">
        <v>16148.85</v>
      </c>
    </row>
    <row r="13" spans="1:7" ht="13.5" customHeight="1">
      <c r="A13" s="12">
        <v>8</v>
      </c>
      <c r="C13" s="27">
        <f t="shared" si="0"/>
        <v>11.1</v>
      </c>
      <c r="E13" s="28">
        <f t="shared" si="1"/>
        <v>83.25</v>
      </c>
      <c r="G13" s="123">
        <v>16566.75</v>
      </c>
    </row>
    <row r="14" spans="1:7" ht="13.5" customHeight="1">
      <c r="A14" s="12">
        <v>9</v>
      </c>
      <c r="C14" s="27">
        <f t="shared" si="0"/>
        <v>11.290003350083754</v>
      </c>
      <c r="E14" s="28">
        <f t="shared" si="1"/>
        <v>84.67502512562815</v>
      </c>
      <c r="G14" s="123">
        <v>16850.33</v>
      </c>
    </row>
    <row r="15" spans="1:7" ht="13.5" customHeight="1">
      <c r="A15" s="12">
        <v>10</v>
      </c>
      <c r="C15" s="27">
        <f t="shared" si="0"/>
        <v>11.419999999999998</v>
      </c>
      <c r="E15" s="28">
        <f t="shared" si="1"/>
        <v>85.64999999999999</v>
      </c>
      <c r="G15" s="123">
        <v>17044.35</v>
      </c>
    </row>
    <row r="16" spans="1:7" ht="13.5" customHeight="1">
      <c r="A16" s="12">
        <v>11</v>
      </c>
      <c r="C16" s="27">
        <f t="shared" si="0"/>
        <v>11.870003350083751</v>
      </c>
      <c r="E16" s="28">
        <f t="shared" si="1"/>
        <v>89.02502512562813</v>
      </c>
      <c r="G16" s="123">
        <v>17715.98</v>
      </c>
    </row>
    <row r="17" spans="1:7" ht="13.5" customHeight="1">
      <c r="A17" s="12">
        <v>12</v>
      </c>
      <c r="C17" s="27">
        <f t="shared" si="0"/>
        <v>12.06</v>
      </c>
      <c r="E17" s="28">
        <f t="shared" si="1"/>
        <v>90.45</v>
      </c>
      <c r="G17" s="123">
        <v>17999.55</v>
      </c>
    </row>
    <row r="18" spans="1:7" ht="13.5" customHeight="1">
      <c r="A18" s="12">
        <v>13</v>
      </c>
      <c r="C18" s="27">
        <f t="shared" si="0"/>
        <v>12.180000000000001</v>
      </c>
      <c r="E18" s="28">
        <f t="shared" si="1"/>
        <v>91.35000000000001</v>
      </c>
      <c r="G18" s="123">
        <v>18178.65</v>
      </c>
    </row>
    <row r="19" spans="1:7" ht="13.5" customHeight="1">
      <c r="A19" s="15">
        <v>14</v>
      </c>
      <c r="C19" s="27">
        <f t="shared" si="0"/>
        <v>12.450003350083753</v>
      </c>
      <c r="E19" s="28">
        <f t="shared" si="1"/>
        <v>93.37502512562814</v>
      </c>
      <c r="F19" s="19"/>
      <c r="G19" s="123">
        <v>18581.63</v>
      </c>
    </row>
    <row r="20" spans="1:8" ht="13.5" customHeight="1">
      <c r="A20" s="12">
        <v>15</v>
      </c>
      <c r="B20" s="19"/>
      <c r="C20" s="27">
        <f t="shared" si="0"/>
        <v>12.850003350083751</v>
      </c>
      <c r="D20" s="19"/>
      <c r="E20" s="28">
        <f t="shared" si="1"/>
        <v>96.37502512562814</v>
      </c>
      <c r="F20" s="19"/>
      <c r="G20" s="123">
        <v>19178.63</v>
      </c>
      <c r="H20" s="19"/>
    </row>
    <row r="21" spans="1:8" ht="13.5" customHeight="1">
      <c r="A21" s="12">
        <v>16</v>
      </c>
      <c r="B21" s="19"/>
      <c r="C21" s="27">
        <f t="shared" si="0"/>
        <v>13.180000000000001</v>
      </c>
      <c r="D21" s="19"/>
      <c r="E21" s="28">
        <f t="shared" si="1"/>
        <v>98.85000000000001</v>
      </c>
      <c r="F21" s="19"/>
      <c r="G21" s="123">
        <v>19671.15</v>
      </c>
      <c r="H21" s="19"/>
    </row>
    <row r="22" spans="1:8" ht="13.5" customHeight="1">
      <c r="A22" s="12">
        <v>17</v>
      </c>
      <c r="B22" s="19"/>
      <c r="C22" s="27">
        <f t="shared" si="0"/>
        <v>14.280000000000001</v>
      </c>
      <c r="D22" s="19"/>
      <c r="E22" s="28">
        <f t="shared" si="1"/>
        <v>107.10000000000001</v>
      </c>
      <c r="F22" s="19"/>
      <c r="G22" s="123">
        <v>21312.9</v>
      </c>
      <c r="H22" s="19"/>
    </row>
    <row r="23" spans="1:8" ht="13.5" customHeight="1">
      <c r="A23" s="12">
        <v>18</v>
      </c>
      <c r="B23" s="19"/>
      <c r="C23" s="27">
        <f t="shared" si="0"/>
        <v>14.52</v>
      </c>
      <c r="D23" s="19"/>
      <c r="E23" s="28">
        <f t="shared" si="1"/>
        <v>108.89999999999999</v>
      </c>
      <c r="F23" s="19"/>
      <c r="G23" s="123">
        <v>21671.1</v>
      </c>
      <c r="H23" s="19"/>
    </row>
    <row r="24" spans="1:7" ht="13.5" customHeight="1">
      <c r="A24" s="12">
        <v>19</v>
      </c>
      <c r="C24" s="27">
        <f t="shared" si="0"/>
        <v>14.650003350083752</v>
      </c>
      <c r="E24" s="28">
        <f t="shared" si="1"/>
        <v>109.87502512562814</v>
      </c>
      <c r="G24" s="123">
        <v>21865.13</v>
      </c>
    </row>
    <row r="25" spans="1:7" ht="13.5" customHeight="1">
      <c r="A25" s="12">
        <v>20</v>
      </c>
      <c r="C25" s="27">
        <f t="shared" si="0"/>
        <v>14.770003350083751</v>
      </c>
      <c r="E25" s="28">
        <f t="shared" si="1"/>
        <v>110.77502512562813</v>
      </c>
      <c r="G25" s="123">
        <v>22044.23</v>
      </c>
    </row>
    <row r="26" spans="1:7" ht="13.5" customHeight="1">
      <c r="A26" s="12">
        <v>21</v>
      </c>
      <c r="C26" s="27">
        <f t="shared" si="0"/>
        <v>14.910003350083752</v>
      </c>
      <c r="E26" s="28">
        <f t="shared" si="1"/>
        <v>111.82502512562814</v>
      </c>
      <c r="G26" s="123">
        <v>22253.18</v>
      </c>
    </row>
    <row r="27" spans="1:7" ht="13.5" customHeight="1">
      <c r="A27" s="12">
        <v>22</v>
      </c>
      <c r="C27" s="27">
        <f t="shared" si="0"/>
        <v>15.210003350083753</v>
      </c>
      <c r="E27" s="28">
        <f t="shared" si="1"/>
        <v>114.07502512562814</v>
      </c>
      <c r="G27" s="123">
        <v>22700.93</v>
      </c>
    </row>
    <row r="28" spans="1:7" ht="13.5" customHeight="1">
      <c r="A28" s="12">
        <v>23</v>
      </c>
      <c r="C28" s="27">
        <f t="shared" si="0"/>
        <v>15.330003350083752</v>
      </c>
      <c r="E28" s="28">
        <f t="shared" si="1"/>
        <v>114.97502512562814</v>
      </c>
      <c r="G28" s="123">
        <v>22880.03</v>
      </c>
    </row>
    <row r="29" spans="1:7" ht="13.5" customHeight="1">
      <c r="A29" s="12">
        <v>24</v>
      </c>
      <c r="C29" s="27">
        <f t="shared" si="0"/>
        <v>15.48</v>
      </c>
      <c r="E29" s="28">
        <f t="shared" si="1"/>
        <v>116.10000000000001</v>
      </c>
      <c r="G29" s="123">
        <v>23103.9</v>
      </c>
    </row>
    <row r="30" spans="1:7" ht="13.5" customHeight="1">
      <c r="A30" s="12">
        <v>25</v>
      </c>
      <c r="C30" s="27">
        <f t="shared" si="0"/>
        <v>15.610003350083753</v>
      </c>
      <c r="E30" s="28">
        <f t="shared" si="1"/>
        <v>117.07502512562814</v>
      </c>
      <c r="G30" s="123">
        <v>23297.93</v>
      </c>
    </row>
    <row r="31" spans="1:7" ht="13.5" customHeight="1">
      <c r="A31" s="12">
        <v>26</v>
      </c>
      <c r="C31" s="27">
        <f t="shared" si="0"/>
        <v>15.74</v>
      </c>
      <c r="E31" s="28">
        <f t="shared" si="1"/>
        <v>118.05</v>
      </c>
      <c r="G31" s="123">
        <v>23491.95</v>
      </c>
    </row>
    <row r="32" spans="1:7" ht="13.5" customHeight="1">
      <c r="A32" s="12">
        <v>27</v>
      </c>
      <c r="C32" s="27">
        <f t="shared" si="0"/>
        <v>15.9</v>
      </c>
      <c r="E32" s="28">
        <f t="shared" si="1"/>
        <v>119.25</v>
      </c>
      <c r="G32" s="123">
        <v>23730.75</v>
      </c>
    </row>
    <row r="33" spans="1:7" ht="13.5" customHeight="1">
      <c r="A33" s="12">
        <v>28</v>
      </c>
      <c r="C33" s="27">
        <f t="shared" si="0"/>
        <v>16.18</v>
      </c>
      <c r="E33" s="28">
        <f t="shared" si="1"/>
        <v>121.35000000000001</v>
      </c>
      <c r="G33" s="123">
        <v>24148.65</v>
      </c>
    </row>
    <row r="34" spans="1:7" ht="13.5" customHeight="1">
      <c r="A34" s="40">
        <v>29</v>
      </c>
      <c r="C34" s="27">
        <f t="shared" si="0"/>
        <v>16.310003350083754</v>
      </c>
      <c r="E34" s="28">
        <f t="shared" si="1"/>
        <v>122.32502512562814</v>
      </c>
      <c r="G34" s="123">
        <v>24342.68</v>
      </c>
    </row>
    <row r="35" spans="1:7" ht="13.5" customHeight="1">
      <c r="A35" s="40">
        <v>30</v>
      </c>
      <c r="C35" s="27">
        <f t="shared" si="0"/>
        <v>16.43000335008375</v>
      </c>
      <c r="E35" s="28">
        <f t="shared" si="1"/>
        <v>123.22502512562814</v>
      </c>
      <c r="G35" s="123">
        <v>24521.78</v>
      </c>
    </row>
    <row r="36" spans="1:7" ht="13.5" customHeight="1">
      <c r="A36" s="40">
        <v>31</v>
      </c>
      <c r="C36" s="27">
        <f t="shared" si="0"/>
        <v>16.580000000000002</v>
      </c>
      <c r="E36" s="28">
        <f t="shared" si="1"/>
        <v>124.35000000000001</v>
      </c>
      <c r="G36" s="123">
        <v>24745.65</v>
      </c>
    </row>
    <row r="37" spans="1:7" ht="13.5" customHeight="1">
      <c r="A37" s="40">
        <v>32</v>
      </c>
      <c r="B37" s="19"/>
      <c r="C37" s="96">
        <f>+E37/7.5</f>
        <v>16.72</v>
      </c>
      <c r="D37" s="19"/>
      <c r="E37" s="28">
        <f t="shared" si="1"/>
        <v>125.39999999999999</v>
      </c>
      <c r="F37" s="19"/>
      <c r="G37" s="123">
        <v>24954.6</v>
      </c>
    </row>
    <row r="38" spans="1:7" ht="13.5" customHeight="1">
      <c r="A38" s="40">
        <v>33</v>
      </c>
      <c r="B38" s="19"/>
      <c r="C38" s="96">
        <f aca="true" t="shared" si="2" ref="C38:C45">+E38/7.5</f>
        <v>16.850003350083753</v>
      </c>
      <c r="D38" s="19"/>
      <c r="E38" s="28">
        <f t="shared" si="1"/>
        <v>126.37502512562814</v>
      </c>
      <c r="F38" s="19"/>
      <c r="G38" s="123">
        <v>25148.63</v>
      </c>
    </row>
    <row r="39" spans="1:7" ht="13.5" customHeight="1">
      <c r="A39" s="40">
        <v>34</v>
      </c>
      <c r="B39" s="19"/>
      <c r="C39" s="96">
        <f t="shared" si="2"/>
        <v>17</v>
      </c>
      <c r="D39" s="19"/>
      <c r="E39" s="28">
        <f t="shared" si="1"/>
        <v>127.5</v>
      </c>
      <c r="F39" s="19"/>
      <c r="G39" s="123">
        <v>25372.5</v>
      </c>
    </row>
    <row r="40" spans="1:7" ht="13.5" customHeight="1">
      <c r="A40" s="40">
        <v>35</v>
      </c>
      <c r="B40" s="19"/>
      <c r="C40" s="96">
        <f t="shared" si="2"/>
        <v>17.150003350083754</v>
      </c>
      <c r="D40" s="19"/>
      <c r="E40" s="28">
        <f t="shared" si="1"/>
        <v>128.62502512562816</v>
      </c>
      <c r="F40" s="19"/>
      <c r="G40" s="123">
        <v>25596.38</v>
      </c>
    </row>
    <row r="41" spans="1:7" ht="13.5" customHeight="1">
      <c r="A41" s="40">
        <v>36</v>
      </c>
      <c r="B41" s="19"/>
      <c r="C41" s="96">
        <f t="shared" si="2"/>
        <v>17.29000335008375</v>
      </c>
      <c r="D41" s="19"/>
      <c r="E41" s="28">
        <f t="shared" si="1"/>
        <v>129.67502512562814</v>
      </c>
      <c r="F41" s="19"/>
      <c r="G41" s="123">
        <v>25805.33</v>
      </c>
    </row>
    <row r="42" spans="1:7" ht="13.5" customHeight="1">
      <c r="A42" s="40">
        <v>37</v>
      </c>
      <c r="B42" s="19"/>
      <c r="C42" s="96">
        <f t="shared" si="2"/>
        <v>17.430003350083748</v>
      </c>
      <c r="D42" s="19"/>
      <c r="E42" s="28">
        <f t="shared" si="1"/>
        <v>130.72502512562812</v>
      </c>
      <c r="F42" s="19"/>
      <c r="G42" s="123">
        <v>26014.28</v>
      </c>
    </row>
    <row r="43" spans="1:7" ht="13.5" customHeight="1">
      <c r="A43" s="40">
        <v>38</v>
      </c>
      <c r="B43" s="19"/>
      <c r="C43" s="96">
        <f t="shared" si="2"/>
        <v>17.56</v>
      </c>
      <c r="D43" s="19"/>
      <c r="E43" s="28">
        <f t="shared" si="1"/>
        <v>131.7</v>
      </c>
      <c r="F43" s="19"/>
      <c r="G43" s="123">
        <v>26208.3</v>
      </c>
    </row>
    <row r="44" spans="1:7" ht="13.5" customHeight="1">
      <c r="A44" s="40">
        <v>39</v>
      </c>
      <c r="B44" s="19"/>
      <c r="C44" s="96">
        <f t="shared" si="2"/>
        <v>17.7</v>
      </c>
      <c r="D44" s="19"/>
      <c r="E44" s="28">
        <f t="shared" si="1"/>
        <v>132.75</v>
      </c>
      <c r="F44" s="19"/>
      <c r="G44" s="123">
        <v>26417.25</v>
      </c>
    </row>
    <row r="45" spans="1:7" ht="13.5" customHeight="1">
      <c r="A45" s="40">
        <v>40</v>
      </c>
      <c r="B45" s="19"/>
      <c r="C45" s="96">
        <f t="shared" si="2"/>
        <v>17.84</v>
      </c>
      <c r="D45" s="19"/>
      <c r="E45" s="28">
        <f t="shared" si="1"/>
        <v>133.8</v>
      </c>
      <c r="F45" s="19"/>
      <c r="G45" s="123">
        <v>26626.2</v>
      </c>
    </row>
    <row r="46" spans="1:7" ht="13.5" customHeight="1">
      <c r="A46" s="40">
        <v>41</v>
      </c>
      <c r="B46" s="19"/>
      <c r="C46" s="96">
        <f aca="true" t="shared" si="3" ref="C46:C52">+E46/7.5</f>
        <v>17.99000335008375</v>
      </c>
      <c r="D46" s="19"/>
      <c r="E46" s="28">
        <f aca="true" t="shared" si="4" ref="E46:E52">+G46/199</f>
        <v>134.92502512562814</v>
      </c>
      <c r="F46" s="19"/>
      <c r="G46" s="123">
        <v>26850.08</v>
      </c>
    </row>
    <row r="47" spans="1:7" ht="13.5" customHeight="1">
      <c r="A47" s="40">
        <v>42</v>
      </c>
      <c r="B47" s="19"/>
      <c r="C47" s="96">
        <f t="shared" si="3"/>
        <v>18.13000335008375</v>
      </c>
      <c r="D47" s="19"/>
      <c r="E47" s="28">
        <f t="shared" si="4"/>
        <v>135.97502512562812</v>
      </c>
      <c r="F47" s="19"/>
      <c r="G47" s="123">
        <v>27059.03</v>
      </c>
    </row>
    <row r="48" spans="1:7" ht="13.5" customHeight="1">
      <c r="A48" s="40">
        <v>43</v>
      </c>
      <c r="B48" s="19"/>
      <c r="C48" s="96">
        <f t="shared" si="3"/>
        <v>18.27000335008375</v>
      </c>
      <c r="D48" s="19"/>
      <c r="E48" s="28">
        <f t="shared" si="4"/>
        <v>137.02502512562813</v>
      </c>
      <c r="F48" s="19"/>
      <c r="G48" s="123">
        <v>27267.98</v>
      </c>
    </row>
    <row r="49" spans="1:7" ht="13.5" customHeight="1">
      <c r="A49" s="40">
        <v>44</v>
      </c>
      <c r="B49" s="19"/>
      <c r="C49" s="96">
        <f t="shared" si="3"/>
        <v>18.410003350083752</v>
      </c>
      <c r="D49" s="19"/>
      <c r="E49" s="28">
        <f t="shared" si="4"/>
        <v>138.07502512562814</v>
      </c>
      <c r="F49" s="19"/>
      <c r="G49" s="123">
        <v>27476.93</v>
      </c>
    </row>
    <row r="50" spans="1:8" ht="13.5" customHeight="1">
      <c r="A50" s="40">
        <v>45</v>
      </c>
      <c r="B50" s="19"/>
      <c r="C50" s="96">
        <f t="shared" si="3"/>
        <v>18.540000000000003</v>
      </c>
      <c r="D50" s="19"/>
      <c r="E50" s="120">
        <f t="shared" si="4"/>
        <v>139.05</v>
      </c>
      <c r="F50" s="19" t="s">
        <v>9</v>
      </c>
      <c r="G50" s="123">
        <v>27670.95</v>
      </c>
      <c r="H50" s="19"/>
    </row>
    <row r="51" spans="1:8" ht="13.5" customHeight="1">
      <c r="A51" s="40">
        <v>46</v>
      </c>
      <c r="B51" s="19"/>
      <c r="C51" s="96">
        <f t="shared" si="3"/>
        <v>18.67000335008375</v>
      </c>
      <c r="D51" s="19"/>
      <c r="E51" s="120">
        <f t="shared" si="4"/>
        <v>140.02502512562813</v>
      </c>
      <c r="F51" s="19"/>
      <c r="G51" s="123">
        <v>27864.98</v>
      </c>
      <c r="H51" s="19"/>
    </row>
    <row r="52" spans="1:8" ht="13.5" customHeight="1">
      <c r="A52" s="121">
        <v>47</v>
      </c>
      <c r="B52" s="34"/>
      <c r="C52" s="100">
        <f t="shared" si="3"/>
        <v>18.804</v>
      </c>
      <c r="D52" s="34"/>
      <c r="E52" s="105">
        <f t="shared" si="4"/>
        <v>141.03</v>
      </c>
      <c r="F52" s="34"/>
      <c r="G52" s="124">
        <v>28064.97</v>
      </c>
      <c r="H52" s="19"/>
    </row>
    <row r="53" spans="1:5" ht="12.75">
      <c r="A53" t="s">
        <v>44</v>
      </c>
      <c r="E53" t="s">
        <v>45</v>
      </c>
    </row>
    <row r="54" spans="1:7" ht="12.75">
      <c r="A54" s="54" t="s">
        <v>46</v>
      </c>
      <c r="E54" t="s">
        <v>47</v>
      </c>
      <c r="G54" t="s">
        <v>50</v>
      </c>
    </row>
    <row r="55" spans="5:7" ht="12.75">
      <c r="E55" t="s">
        <v>48</v>
      </c>
      <c r="G55" t="s">
        <v>51</v>
      </c>
    </row>
    <row r="56" spans="5:7" ht="12.75">
      <c r="E56" t="s">
        <v>49</v>
      </c>
      <c r="G56" t="s">
        <v>52</v>
      </c>
    </row>
    <row r="58" ht="12.75">
      <c r="A58" t="s">
        <v>9</v>
      </c>
    </row>
    <row r="59" ht="12.75">
      <c r="A59" t="s">
        <v>9</v>
      </c>
    </row>
    <row r="60" ht="12.75">
      <c r="A60" t="s">
        <v>9</v>
      </c>
    </row>
    <row r="61" ht="12.75">
      <c r="A61" t="s">
        <v>9</v>
      </c>
    </row>
  </sheetData>
  <sheetProtection/>
  <mergeCells count="3">
    <mergeCell ref="A1:H1"/>
    <mergeCell ref="A2:H2"/>
    <mergeCell ref="A3:H3"/>
  </mergeCells>
  <printOptions/>
  <pageMargins left="0.75" right="0.75" top="0.5" bottom="0" header="0.15" footer="0.15"/>
  <pageSetup fitToHeight="2" horizontalDpi="600" verticalDpi="6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4" width="8.8515625" style="0" customWidth="1"/>
    <col min="5" max="5" width="10.7109375" style="0" customWidth="1"/>
    <col min="6" max="6" width="8.8515625" style="0" customWidth="1"/>
    <col min="7" max="7" width="13.7109375" style="0" customWidth="1"/>
    <col min="8" max="8" width="15.00390625" style="97" customWidth="1"/>
    <col min="9" max="16384" width="8.8515625" style="0" customWidth="1"/>
  </cols>
  <sheetData>
    <row r="1" spans="1:8" ht="15.75" customHeight="1">
      <c r="A1" s="132" t="s">
        <v>90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219</v>
      </c>
      <c r="B2" s="132"/>
      <c r="C2" s="132"/>
      <c r="D2" s="132"/>
      <c r="E2" s="132"/>
      <c r="F2" s="132"/>
      <c r="G2" s="132"/>
      <c r="H2" s="132"/>
    </row>
    <row r="4" spans="2:7" ht="12.75" customHeight="1">
      <c r="B4" s="52" t="s">
        <v>18</v>
      </c>
      <c r="D4" s="1"/>
      <c r="G4" s="52" t="s">
        <v>80</v>
      </c>
    </row>
    <row r="5" spans="2:8" ht="12.75" customHeight="1">
      <c r="B5" s="12">
        <v>0</v>
      </c>
      <c r="G5" s="128">
        <v>7665</v>
      </c>
      <c r="H5"/>
    </row>
    <row r="6" spans="2:8" ht="12.75" customHeight="1">
      <c r="B6" s="12">
        <v>1</v>
      </c>
      <c r="G6" s="128">
        <v>7875</v>
      </c>
      <c r="H6"/>
    </row>
    <row r="7" spans="2:8" ht="12.75" customHeight="1">
      <c r="B7" s="12">
        <v>2</v>
      </c>
      <c r="G7" s="128">
        <v>8058</v>
      </c>
      <c r="H7"/>
    </row>
    <row r="8" spans="2:8" ht="12.75" customHeight="1">
      <c r="B8" s="12">
        <v>3</v>
      </c>
      <c r="G8" s="128">
        <v>8407</v>
      </c>
      <c r="H8"/>
    </row>
    <row r="9" spans="2:8" ht="12.75" customHeight="1">
      <c r="B9" s="12">
        <v>4</v>
      </c>
      <c r="G9" s="128">
        <v>9114</v>
      </c>
      <c r="H9"/>
    </row>
    <row r="10" spans="2:8" ht="12.75" customHeight="1">
      <c r="B10" s="12">
        <v>5</v>
      </c>
      <c r="G10" s="128">
        <v>9384</v>
      </c>
      <c r="H10"/>
    </row>
    <row r="11" spans="2:8" ht="12.75" customHeight="1">
      <c r="B11" s="12">
        <v>6</v>
      </c>
      <c r="G11" s="128">
        <v>9963</v>
      </c>
      <c r="H11"/>
    </row>
    <row r="12" spans="2:8" ht="12.75" customHeight="1">
      <c r="B12" s="12">
        <v>7</v>
      </c>
      <c r="G12" s="128">
        <v>10123</v>
      </c>
      <c r="H12"/>
    </row>
    <row r="13" spans="2:8" ht="12.75" customHeight="1">
      <c r="B13" s="12">
        <v>8</v>
      </c>
      <c r="G13" s="128">
        <v>10480</v>
      </c>
      <c r="H13"/>
    </row>
    <row r="14" spans="2:8" ht="12.75" customHeight="1">
      <c r="B14" s="12">
        <v>9</v>
      </c>
      <c r="G14" s="128">
        <v>10674</v>
      </c>
      <c r="H14"/>
    </row>
    <row r="15" spans="2:8" ht="12.75" customHeight="1">
      <c r="B15" s="12">
        <v>10</v>
      </c>
      <c r="G15" s="128">
        <v>10872</v>
      </c>
      <c r="H15"/>
    </row>
    <row r="16" spans="2:8" ht="12.75" customHeight="1">
      <c r="B16" s="12">
        <v>11</v>
      </c>
      <c r="G16" s="128">
        <v>11072</v>
      </c>
      <c r="H16"/>
    </row>
    <row r="17" spans="2:8" ht="12.75" customHeight="1">
      <c r="B17" s="12">
        <v>12</v>
      </c>
      <c r="G17" s="128">
        <v>11272</v>
      </c>
      <c r="H17"/>
    </row>
    <row r="18" spans="2:8" ht="12.75" customHeight="1">
      <c r="B18" s="12">
        <v>13</v>
      </c>
      <c r="G18" s="128">
        <v>11468</v>
      </c>
      <c r="H18"/>
    </row>
    <row r="19" spans="2:8" ht="12.75" customHeight="1">
      <c r="B19" s="12">
        <v>14</v>
      </c>
      <c r="G19" s="128">
        <v>11665</v>
      </c>
      <c r="H19"/>
    </row>
    <row r="20" spans="2:8" ht="12.75" customHeight="1">
      <c r="B20" s="12">
        <v>15</v>
      </c>
      <c r="G20" s="128">
        <v>11861</v>
      </c>
      <c r="H20"/>
    </row>
    <row r="21" spans="2:8" ht="12.75" customHeight="1">
      <c r="B21" s="12">
        <v>16</v>
      </c>
      <c r="G21" s="128">
        <v>12059</v>
      </c>
      <c r="H21"/>
    </row>
    <row r="22" spans="2:8" ht="12.75" customHeight="1">
      <c r="B22" s="12">
        <v>17</v>
      </c>
      <c r="G22" s="128">
        <v>12258</v>
      </c>
      <c r="H22"/>
    </row>
    <row r="23" spans="2:8" ht="12.75" customHeight="1">
      <c r="B23" s="12">
        <v>18</v>
      </c>
      <c r="G23" s="128">
        <v>12457</v>
      </c>
      <c r="H23"/>
    </row>
    <row r="24" spans="2:8" ht="12.75" customHeight="1">
      <c r="B24" s="12">
        <v>19</v>
      </c>
      <c r="G24" s="128">
        <v>12735</v>
      </c>
      <c r="H24"/>
    </row>
    <row r="25" spans="2:8" ht="12.75" customHeight="1">
      <c r="B25" s="12">
        <v>20</v>
      </c>
      <c r="G25" s="128">
        <v>12944</v>
      </c>
      <c r="H25"/>
    </row>
    <row r="26" spans="2:8" ht="12.75" customHeight="1">
      <c r="B26" s="12">
        <v>21</v>
      </c>
      <c r="G26" s="128">
        <v>13165</v>
      </c>
      <c r="H26"/>
    </row>
    <row r="27" spans="2:8" ht="12.75" customHeight="1">
      <c r="B27" s="12">
        <v>22</v>
      </c>
      <c r="G27" s="128">
        <v>13414</v>
      </c>
      <c r="H27"/>
    </row>
    <row r="28" spans="2:8" ht="12.75" customHeight="1">
      <c r="B28" s="12">
        <v>23</v>
      </c>
      <c r="G28" s="128">
        <v>13683</v>
      </c>
      <c r="H28"/>
    </row>
    <row r="29" spans="2:8" ht="12.75" customHeight="1">
      <c r="B29" s="15">
        <v>24</v>
      </c>
      <c r="G29" s="128">
        <v>13908</v>
      </c>
      <c r="H29"/>
    </row>
    <row r="30" spans="2:8" ht="12.75" customHeight="1">
      <c r="B30" s="15">
        <v>25</v>
      </c>
      <c r="G30" s="128">
        <v>13984</v>
      </c>
      <c r="H30"/>
    </row>
    <row r="31" spans="2:8" ht="12.75" customHeight="1">
      <c r="B31" s="15">
        <v>26</v>
      </c>
      <c r="G31" s="128">
        <v>14697</v>
      </c>
      <c r="H31"/>
    </row>
    <row r="32" spans="2:8" ht="12.75" customHeight="1">
      <c r="B32" s="15">
        <v>27</v>
      </c>
      <c r="G32" s="128">
        <v>14907</v>
      </c>
      <c r="H32"/>
    </row>
    <row r="33" spans="2:8" ht="12.75" customHeight="1">
      <c r="B33" s="15">
        <v>28</v>
      </c>
      <c r="G33" s="128">
        <v>15117</v>
      </c>
      <c r="H33"/>
    </row>
    <row r="34" spans="2:8" ht="12.75" customHeight="1">
      <c r="B34" s="15">
        <v>29</v>
      </c>
      <c r="G34" s="128">
        <v>15537</v>
      </c>
      <c r="H34"/>
    </row>
    <row r="35" spans="2:8" ht="12.75" customHeight="1">
      <c r="B35" s="12">
        <v>30</v>
      </c>
      <c r="G35" s="128">
        <v>15747</v>
      </c>
      <c r="H35"/>
    </row>
    <row r="36" spans="2:8" ht="12.75" customHeight="1">
      <c r="B36" s="12">
        <v>31</v>
      </c>
      <c r="G36" s="128">
        <v>15957</v>
      </c>
      <c r="H36"/>
    </row>
    <row r="37" spans="2:8" ht="12.75" customHeight="1">
      <c r="B37" s="12">
        <v>32</v>
      </c>
      <c r="G37" s="128">
        <v>16168</v>
      </c>
      <c r="H37"/>
    </row>
    <row r="38" spans="2:8" ht="12.75" customHeight="1">
      <c r="B38" s="12">
        <v>33</v>
      </c>
      <c r="G38" s="128">
        <v>16378</v>
      </c>
      <c r="H38"/>
    </row>
    <row r="39" spans="2:8" ht="12.75" customHeight="1">
      <c r="B39" s="12">
        <v>34</v>
      </c>
      <c r="G39" s="128">
        <v>16588</v>
      </c>
      <c r="H39"/>
    </row>
    <row r="40" spans="2:8" ht="12.75" customHeight="1">
      <c r="B40" s="12">
        <v>35</v>
      </c>
      <c r="G40" s="128">
        <v>16798</v>
      </c>
      <c r="H40"/>
    </row>
    <row r="41" spans="2:8" ht="12.75" customHeight="1">
      <c r="B41" s="12">
        <v>36</v>
      </c>
      <c r="G41" s="128">
        <v>17009</v>
      </c>
      <c r="H41"/>
    </row>
    <row r="42" spans="2:8" ht="12.75" customHeight="1">
      <c r="B42" s="12">
        <v>37</v>
      </c>
      <c r="G42" s="128">
        <v>17220</v>
      </c>
      <c r="H42"/>
    </row>
    <row r="43" spans="2:8" ht="12.75" customHeight="1">
      <c r="B43" s="12">
        <v>38</v>
      </c>
      <c r="G43" s="128">
        <v>17430</v>
      </c>
      <c r="H43"/>
    </row>
    <row r="44" spans="2:8" ht="12.75" customHeight="1">
      <c r="B44" s="12">
        <v>39</v>
      </c>
      <c r="G44" s="128">
        <v>17640</v>
      </c>
      <c r="H44"/>
    </row>
    <row r="45" spans="2:8" ht="12.75" customHeight="1">
      <c r="B45" s="12">
        <v>40</v>
      </c>
      <c r="G45" s="128">
        <v>17850</v>
      </c>
      <c r="H45"/>
    </row>
    <row r="46" spans="1:8" ht="12.75">
      <c r="A46" s="132" t="s">
        <v>162</v>
      </c>
      <c r="B46" s="132"/>
      <c r="C46" s="132"/>
      <c r="D46" s="132"/>
      <c r="E46" s="132"/>
      <c r="F46" s="132"/>
      <c r="G46" s="132"/>
      <c r="H46" s="132"/>
    </row>
    <row r="47" spans="1:7" ht="13.5">
      <c r="A47" s="16"/>
      <c r="B47" s="16"/>
      <c r="C47" s="16"/>
      <c r="D47" s="16"/>
      <c r="E47" s="16"/>
      <c r="F47" s="16"/>
      <c r="G47" s="16"/>
    </row>
    <row r="48" spans="1:9" ht="13.5">
      <c r="A48" s="17" t="s">
        <v>81</v>
      </c>
      <c r="B48" s="17"/>
      <c r="C48" s="17"/>
      <c r="D48" s="17"/>
      <c r="E48" s="17"/>
      <c r="F48" s="17"/>
      <c r="G48" s="17"/>
      <c r="H48" s="98"/>
      <c r="I48" s="17"/>
    </row>
    <row r="49" ht="13.5">
      <c r="A49" s="17" t="s">
        <v>19</v>
      </c>
    </row>
    <row r="50" ht="13.5">
      <c r="A50" s="16" t="s">
        <v>20</v>
      </c>
    </row>
    <row r="51" ht="13.5">
      <c r="A51" s="16" t="s">
        <v>21</v>
      </c>
    </row>
    <row r="52" spans="1:7" ht="13.5">
      <c r="A52" s="17" t="s">
        <v>95</v>
      </c>
      <c r="B52" s="17"/>
      <c r="C52" s="17"/>
      <c r="D52" s="17"/>
      <c r="E52" s="17"/>
      <c r="F52" s="17"/>
      <c r="G52" s="17"/>
    </row>
    <row r="53" spans="1:7" ht="13.5">
      <c r="A53" s="17" t="s">
        <v>96</v>
      </c>
      <c r="B53" s="17"/>
      <c r="C53" s="17"/>
      <c r="D53" s="17"/>
      <c r="E53" s="17"/>
      <c r="F53" s="17"/>
      <c r="G53" s="17"/>
    </row>
    <row r="54" ht="13.5">
      <c r="A54" s="17"/>
    </row>
    <row r="55" spans="1:8" ht="13.5">
      <c r="A55" s="16" t="s">
        <v>169</v>
      </c>
      <c r="B55" s="17"/>
      <c r="C55" s="17"/>
      <c r="D55" s="17"/>
      <c r="E55" s="17"/>
      <c r="F55" s="17"/>
      <c r="G55" s="17"/>
      <c r="H55" s="98"/>
    </row>
    <row r="56" spans="1:5" ht="13.5">
      <c r="A56" s="16" t="s">
        <v>170</v>
      </c>
      <c r="B56" s="17"/>
      <c r="C56" s="17"/>
      <c r="D56" s="17"/>
      <c r="E56" s="17"/>
    </row>
    <row r="57" ht="13.5">
      <c r="A57" s="17" t="s">
        <v>9</v>
      </c>
    </row>
    <row r="58" ht="13.5">
      <c r="A58" s="16" t="s">
        <v>237</v>
      </c>
    </row>
    <row r="59" ht="13.5">
      <c r="A59" s="16"/>
    </row>
    <row r="60" ht="13.5">
      <c r="A60" s="16" t="s">
        <v>252</v>
      </c>
    </row>
    <row r="62" ht="13.5">
      <c r="A62" s="16" t="s">
        <v>185</v>
      </c>
    </row>
    <row r="63" ht="13.5">
      <c r="A63" s="16" t="s">
        <v>186</v>
      </c>
    </row>
  </sheetData>
  <sheetProtection/>
  <mergeCells count="3">
    <mergeCell ref="A1:H1"/>
    <mergeCell ref="A2:H2"/>
    <mergeCell ref="A46:H46"/>
  </mergeCells>
  <printOptions/>
  <pageMargins left="1" right="0.75" top="0" bottom="0" header="0.25" footer="0.25"/>
  <pageSetup horizontalDpi="600" verticalDpi="600" orientation="portrait" scale="9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8" width="8.8515625" style="0" customWidth="1"/>
    <col min="9" max="9" width="12.8515625" style="0" bestFit="1" customWidth="1"/>
    <col min="10" max="11" width="8.8515625" style="0" customWidth="1"/>
    <col min="12" max="12" width="10.28125" style="97" bestFit="1" customWidth="1"/>
    <col min="13" max="16384" width="8.8515625" style="0" customWidth="1"/>
  </cols>
  <sheetData>
    <row r="2" spans="1:10" ht="12.75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2.75">
      <c r="A3" s="132" t="s">
        <v>157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43" t="s">
        <v>222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53</v>
      </c>
      <c r="B7" s="56"/>
      <c r="C7" s="55" t="s">
        <v>26</v>
      </c>
      <c r="D7" s="56"/>
      <c r="E7" s="57"/>
      <c r="F7" s="53" t="s">
        <v>43</v>
      </c>
      <c r="G7" s="56"/>
      <c r="H7" s="56"/>
      <c r="I7" s="53" t="s">
        <v>54</v>
      </c>
      <c r="J7" s="56"/>
    </row>
    <row r="8" spans="1:10" ht="13.5" customHeight="1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2" ht="13.5" customHeight="1">
      <c r="A9" s="12">
        <v>0</v>
      </c>
      <c r="B9" s="9"/>
      <c r="C9" s="27">
        <f>+F9/7.5</f>
        <v>11.84</v>
      </c>
      <c r="D9" s="9"/>
      <c r="E9" s="38"/>
      <c r="F9" s="38">
        <f>+I9/250</f>
        <v>88.8</v>
      </c>
      <c r="G9" s="9"/>
      <c r="H9" s="9"/>
      <c r="I9" s="118">
        <v>22200</v>
      </c>
      <c r="J9" s="9"/>
      <c r="L9"/>
    </row>
    <row r="10" spans="1:12" ht="13.5" customHeight="1">
      <c r="A10" s="12">
        <v>1</v>
      </c>
      <c r="B10" s="9"/>
      <c r="C10" s="27">
        <f aca="true" t="shared" si="0" ref="C10:C34">+F10/7.5</f>
        <v>11.951098666666667</v>
      </c>
      <c r="D10" s="9"/>
      <c r="E10" s="38"/>
      <c r="F10" s="38">
        <f aca="true" t="shared" si="1" ref="F10:F49">+I10/250</f>
        <v>89.63324</v>
      </c>
      <c r="G10" s="9"/>
      <c r="H10" s="9"/>
      <c r="I10" s="118">
        <v>22408.31</v>
      </c>
      <c r="J10" s="9"/>
      <c r="L10"/>
    </row>
    <row r="11" spans="1:12" ht="13.5" customHeight="1">
      <c r="A11" s="12">
        <v>2</v>
      </c>
      <c r="B11" s="9"/>
      <c r="C11" s="27">
        <f t="shared" si="0"/>
        <v>12.435898666666668</v>
      </c>
      <c r="D11" s="9"/>
      <c r="E11" s="38"/>
      <c r="F11" s="38">
        <f t="shared" si="1"/>
        <v>93.26924000000001</v>
      </c>
      <c r="G11" s="9"/>
      <c r="H11" s="9"/>
      <c r="I11" s="118">
        <v>23317.31</v>
      </c>
      <c r="J11" s="9"/>
      <c r="L11"/>
    </row>
    <row r="12" spans="1:12" ht="13.5" customHeight="1">
      <c r="A12" s="12">
        <v>3</v>
      </c>
      <c r="B12" s="9"/>
      <c r="C12" s="27">
        <f t="shared" si="0"/>
        <v>13.355002666666667</v>
      </c>
      <c r="D12" s="9"/>
      <c r="E12" s="38"/>
      <c r="F12" s="38">
        <f t="shared" si="1"/>
        <v>100.16252</v>
      </c>
      <c r="G12" s="9"/>
      <c r="H12" s="9"/>
      <c r="I12" s="118">
        <v>25040.63</v>
      </c>
      <c r="J12" s="9"/>
      <c r="L12"/>
    </row>
    <row r="13" spans="1:12" ht="13.5" customHeight="1">
      <c r="A13" s="12">
        <v>4</v>
      </c>
      <c r="B13" s="9"/>
      <c r="C13" s="27">
        <f t="shared" si="0"/>
        <v>14.809402666666667</v>
      </c>
      <c r="D13" s="9"/>
      <c r="E13" s="38"/>
      <c r="F13" s="38">
        <f t="shared" si="1"/>
        <v>111.07052</v>
      </c>
      <c r="G13" s="9"/>
      <c r="H13" s="9"/>
      <c r="I13" s="118">
        <v>27767.63</v>
      </c>
      <c r="J13" s="9"/>
      <c r="L13"/>
    </row>
    <row r="14" spans="1:12" ht="13.5" customHeight="1">
      <c r="A14" s="12">
        <v>5</v>
      </c>
      <c r="B14" s="9"/>
      <c r="C14" s="27">
        <f t="shared" si="0"/>
        <v>15.789098666666668</v>
      </c>
      <c r="D14" s="9"/>
      <c r="E14" s="38"/>
      <c r="F14" s="38">
        <f t="shared" si="1"/>
        <v>118.41824000000001</v>
      </c>
      <c r="G14" s="9"/>
      <c r="H14" s="9"/>
      <c r="I14" s="118">
        <v>29604.56</v>
      </c>
      <c r="J14" s="9"/>
      <c r="L14"/>
    </row>
    <row r="15" spans="1:12" ht="13.5" customHeight="1">
      <c r="A15" s="12">
        <v>6</v>
      </c>
      <c r="B15" s="9"/>
      <c r="C15" s="27">
        <f t="shared" si="0"/>
        <v>17.021301333333334</v>
      </c>
      <c r="D15" s="9"/>
      <c r="E15" s="38"/>
      <c r="F15" s="38">
        <f t="shared" si="1"/>
        <v>127.65975999999999</v>
      </c>
      <c r="G15" s="9"/>
      <c r="H15" s="9"/>
      <c r="I15" s="118">
        <v>31914.94</v>
      </c>
      <c r="J15" s="9"/>
      <c r="L15"/>
    </row>
    <row r="16" spans="1:12" ht="13.5" customHeight="1">
      <c r="A16" s="12">
        <v>7</v>
      </c>
      <c r="B16" s="9"/>
      <c r="C16" s="27">
        <f t="shared" si="0"/>
        <v>17.31420266666667</v>
      </c>
      <c r="D16" s="9"/>
      <c r="E16" s="38"/>
      <c r="F16" s="38">
        <f t="shared" si="1"/>
        <v>129.85652000000002</v>
      </c>
      <c r="G16" s="9"/>
      <c r="H16" s="9"/>
      <c r="I16" s="118">
        <v>32464.13</v>
      </c>
      <c r="J16" s="9"/>
      <c r="L16"/>
    </row>
    <row r="17" spans="1:12" ht="13.5" customHeight="1">
      <c r="A17" s="12">
        <v>8</v>
      </c>
      <c r="B17" s="9"/>
      <c r="C17" s="27">
        <f t="shared" si="0"/>
        <v>17.6172</v>
      </c>
      <c r="D17" s="9"/>
      <c r="E17" s="38"/>
      <c r="F17" s="38">
        <f t="shared" si="1"/>
        <v>132.129</v>
      </c>
      <c r="G17" s="9"/>
      <c r="H17" s="9"/>
      <c r="I17" s="118">
        <v>33032.25</v>
      </c>
      <c r="J17" s="9"/>
      <c r="L17"/>
    </row>
    <row r="18" spans="1:12" ht="13.5" customHeight="1">
      <c r="A18" s="12">
        <v>9</v>
      </c>
      <c r="B18" s="9"/>
      <c r="C18" s="27">
        <f t="shared" si="0"/>
        <v>18.101999999999997</v>
      </c>
      <c r="D18" s="9"/>
      <c r="E18" s="38"/>
      <c r="F18" s="38">
        <f t="shared" si="1"/>
        <v>135.765</v>
      </c>
      <c r="G18" s="9"/>
      <c r="H18" s="9"/>
      <c r="I18" s="118">
        <v>33941.25</v>
      </c>
      <c r="J18" s="9"/>
      <c r="L18"/>
    </row>
    <row r="19" spans="1:12" ht="13.5" customHeight="1">
      <c r="A19" s="12">
        <v>10</v>
      </c>
      <c r="B19" s="9"/>
      <c r="C19" s="27">
        <f t="shared" si="0"/>
        <v>18.223200000000002</v>
      </c>
      <c r="D19" s="9"/>
      <c r="E19" s="38"/>
      <c r="F19" s="38">
        <f t="shared" si="1"/>
        <v>136.674</v>
      </c>
      <c r="G19" s="9"/>
      <c r="H19" s="9"/>
      <c r="I19" s="118">
        <v>34168.5</v>
      </c>
      <c r="J19" s="9"/>
      <c r="L19"/>
    </row>
    <row r="20" spans="1:12" ht="13.5" customHeight="1">
      <c r="A20" s="12">
        <v>11</v>
      </c>
      <c r="B20" s="9"/>
      <c r="C20" s="27">
        <f t="shared" si="0"/>
        <v>18.536298666666664</v>
      </c>
      <c r="D20" s="9"/>
      <c r="E20" s="38"/>
      <c r="F20" s="38">
        <f t="shared" si="1"/>
        <v>139.02223999999998</v>
      </c>
      <c r="G20" s="9"/>
      <c r="H20" s="9"/>
      <c r="I20" s="118">
        <v>34755.56</v>
      </c>
      <c r="J20" s="9"/>
      <c r="L20"/>
    </row>
    <row r="21" spans="1:12" ht="13.5" customHeight="1">
      <c r="A21" s="12">
        <v>12</v>
      </c>
      <c r="B21" s="9"/>
      <c r="C21" s="27">
        <f t="shared" si="0"/>
        <v>18.83930133333333</v>
      </c>
      <c r="D21" s="9"/>
      <c r="E21" s="38"/>
      <c r="F21" s="38">
        <f t="shared" si="1"/>
        <v>141.29476</v>
      </c>
      <c r="G21" s="9"/>
      <c r="H21" s="9"/>
      <c r="I21" s="118">
        <v>35323.69</v>
      </c>
      <c r="J21" s="9"/>
      <c r="L21"/>
    </row>
    <row r="22" spans="1:12" ht="13.5" customHeight="1">
      <c r="A22" s="12">
        <v>13</v>
      </c>
      <c r="B22" s="9"/>
      <c r="C22" s="27">
        <f t="shared" si="0"/>
        <v>19.142298666666665</v>
      </c>
      <c r="D22" s="9"/>
      <c r="E22" s="38"/>
      <c r="F22" s="38">
        <f t="shared" si="1"/>
        <v>143.56724</v>
      </c>
      <c r="G22" s="9"/>
      <c r="H22" s="9"/>
      <c r="I22" s="118">
        <v>35891.81</v>
      </c>
      <c r="J22" s="9"/>
      <c r="L22"/>
    </row>
    <row r="23" spans="1:12" ht="13.5" customHeight="1">
      <c r="A23" s="12">
        <v>14</v>
      </c>
      <c r="B23" s="9"/>
      <c r="C23" s="27">
        <f t="shared" si="0"/>
        <v>19.445301333333337</v>
      </c>
      <c r="D23" s="9"/>
      <c r="E23" s="38"/>
      <c r="F23" s="38">
        <f t="shared" si="1"/>
        <v>145.83976</v>
      </c>
      <c r="G23" s="9"/>
      <c r="H23" s="9"/>
      <c r="I23" s="118">
        <v>36459.94</v>
      </c>
      <c r="J23" s="9"/>
      <c r="L23"/>
    </row>
    <row r="24" spans="1:12" ht="13.5" customHeight="1">
      <c r="A24" s="12">
        <v>15</v>
      </c>
      <c r="B24" s="9"/>
      <c r="C24" s="27">
        <f t="shared" si="0"/>
        <v>19.748298666666663</v>
      </c>
      <c r="D24" s="9"/>
      <c r="E24" s="38"/>
      <c r="F24" s="38">
        <f t="shared" si="1"/>
        <v>148.11223999999999</v>
      </c>
      <c r="G24" s="9"/>
      <c r="H24" s="9"/>
      <c r="I24" s="118">
        <v>37028.06</v>
      </c>
      <c r="J24" s="9"/>
      <c r="L24"/>
    </row>
    <row r="25" spans="1:12" ht="13.5" customHeight="1">
      <c r="A25" s="12">
        <v>16</v>
      </c>
      <c r="B25" s="9"/>
      <c r="C25" s="27">
        <f t="shared" si="0"/>
        <v>20.061402666666666</v>
      </c>
      <c r="D25" s="9"/>
      <c r="E25" s="38"/>
      <c r="F25" s="38">
        <f t="shared" si="1"/>
        <v>150.46052</v>
      </c>
      <c r="G25" s="9"/>
      <c r="H25" s="9"/>
      <c r="I25" s="118">
        <v>37615.13</v>
      </c>
      <c r="J25" s="9"/>
      <c r="L25"/>
    </row>
    <row r="26" spans="1:12" ht="13.5" customHeight="1">
      <c r="A26" s="12">
        <v>17</v>
      </c>
      <c r="B26" s="9"/>
      <c r="C26" s="27">
        <f t="shared" si="0"/>
        <v>20.3644</v>
      </c>
      <c r="D26" s="9"/>
      <c r="E26" s="38"/>
      <c r="F26" s="38">
        <f t="shared" si="1"/>
        <v>152.733</v>
      </c>
      <c r="G26" s="9"/>
      <c r="H26" s="9"/>
      <c r="I26" s="118">
        <v>38183.25</v>
      </c>
      <c r="J26" s="9"/>
      <c r="L26"/>
    </row>
    <row r="27" spans="1:12" ht="13.5" customHeight="1">
      <c r="A27" s="12">
        <v>18</v>
      </c>
      <c r="B27" s="9"/>
      <c r="C27" s="27">
        <f t="shared" si="0"/>
        <v>20.667402666666664</v>
      </c>
      <c r="D27" s="9"/>
      <c r="E27" s="38"/>
      <c r="F27" s="38">
        <f t="shared" si="1"/>
        <v>155.00552</v>
      </c>
      <c r="G27" s="9"/>
      <c r="H27" s="9"/>
      <c r="I27" s="118">
        <v>38751.38</v>
      </c>
      <c r="J27" s="9"/>
      <c r="L27"/>
    </row>
    <row r="28" spans="1:12" ht="13.5" customHeight="1">
      <c r="A28" s="40">
        <v>19</v>
      </c>
      <c r="B28" s="39"/>
      <c r="C28" s="27">
        <f t="shared" si="0"/>
        <v>20.980501333333336</v>
      </c>
      <c r="D28" s="39"/>
      <c r="E28" s="39"/>
      <c r="F28" s="38">
        <f t="shared" si="1"/>
        <v>157.35376000000002</v>
      </c>
      <c r="G28" s="39"/>
      <c r="H28" s="39"/>
      <c r="I28" s="118">
        <v>39338.44</v>
      </c>
      <c r="J28" s="39"/>
      <c r="L28"/>
    </row>
    <row r="29" spans="1:12" ht="13.5" customHeight="1">
      <c r="A29" s="40">
        <v>20</v>
      </c>
      <c r="B29" s="39"/>
      <c r="C29" s="27">
        <f t="shared" si="0"/>
        <v>21.273402666666662</v>
      </c>
      <c r="D29" s="39"/>
      <c r="E29" s="39"/>
      <c r="F29" s="38">
        <f t="shared" si="1"/>
        <v>159.55051999999998</v>
      </c>
      <c r="G29" s="39"/>
      <c r="H29" s="39"/>
      <c r="I29" s="118">
        <v>39887.63</v>
      </c>
      <c r="J29" s="39"/>
      <c r="L29"/>
    </row>
    <row r="30" spans="1:12" ht="13.5" customHeight="1">
      <c r="A30" s="40">
        <v>21</v>
      </c>
      <c r="B30" s="39"/>
      <c r="C30" s="27">
        <f t="shared" si="0"/>
        <v>21.5764</v>
      </c>
      <c r="D30" s="39"/>
      <c r="E30" s="39"/>
      <c r="F30" s="38">
        <f t="shared" si="1"/>
        <v>161.823</v>
      </c>
      <c r="G30" s="39"/>
      <c r="H30" s="39"/>
      <c r="I30" s="118">
        <v>40455.75</v>
      </c>
      <c r="J30" s="39"/>
      <c r="L30"/>
    </row>
    <row r="31" spans="1:12" ht="13.5" customHeight="1">
      <c r="A31" s="40">
        <v>22</v>
      </c>
      <c r="B31" s="39"/>
      <c r="C31" s="27">
        <f t="shared" si="0"/>
        <v>21.879402666666667</v>
      </c>
      <c r="D31" s="39"/>
      <c r="E31" s="39"/>
      <c r="F31" s="38">
        <f t="shared" si="1"/>
        <v>164.09552</v>
      </c>
      <c r="G31" s="39"/>
      <c r="H31" s="39"/>
      <c r="I31" s="118">
        <v>41023.88</v>
      </c>
      <c r="J31" s="39"/>
      <c r="L31"/>
    </row>
    <row r="32" spans="1:12" ht="13.5" customHeight="1">
      <c r="A32" s="40">
        <v>23</v>
      </c>
      <c r="B32" s="39"/>
      <c r="C32" s="27">
        <f t="shared" si="0"/>
        <v>22.192501333333333</v>
      </c>
      <c r="D32" s="39"/>
      <c r="E32" s="39"/>
      <c r="F32" s="38">
        <f t="shared" si="1"/>
        <v>166.44376</v>
      </c>
      <c r="G32" s="39"/>
      <c r="H32" s="39"/>
      <c r="I32" s="118">
        <v>41610.94</v>
      </c>
      <c r="J32" s="39"/>
      <c r="L32"/>
    </row>
    <row r="33" spans="1:12" ht="13.5" customHeight="1">
      <c r="A33" s="58">
        <v>24</v>
      </c>
      <c r="C33" s="27">
        <f t="shared" si="0"/>
        <v>22.495498666666666</v>
      </c>
      <c r="F33" s="38">
        <f t="shared" si="1"/>
        <v>168.71624</v>
      </c>
      <c r="I33" s="118">
        <v>42179.06</v>
      </c>
      <c r="L33"/>
    </row>
    <row r="34" spans="1:12" ht="13.5" customHeight="1">
      <c r="A34" s="58">
        <v>25</v>
      </c>
      <c r="C34" s="27">
        <f t="shared" si="0"/>
        <v>22.798501333333334</v>
      </c>
      <c r="F34" s="38">
        <f t="shared" si="1"/>
        <v>170.98876</v>
      </c>
      <c r="I34" s="118">
        <v>42747.19</v>
      </c>
      <c r="L34"/>
    </row>
    <row r="35" spans="1:12" ht="13.5" customHeight="1">
      <c r="A35" s="58">
        <v>26</v>
      </c>
      <c r="C35" s="27">
        <f aca="true" t="shared" si="2" ref="C35:C49">+F35/7.5</f>
        <v>22.9096</v>
      </c>
      <c r="F35" s="38">
        <f t="shared" si="1"/>
        <v>171.822</v>
      </c>
      <c r="I35" s="118">
        <v>42955.5</v>
      </c>
      <c r="L35"/>
    </row>
    <row r="36" spans="1:12" ht="13.5" customHeight="1">
      <c r="A36" s="58">
        <v>27</v>
      </c>
      <c r="C36" s="27">
        <f t="shared" si="2"/>
        <v>23.0308</v>
      </c>
      <c r="F36" s="38">
        <f t="shared" si="1"/>
        <v>172.731</v>
      </c>
      <c r="I36" s="118">
        <v>43182.75</v>
      </c>
      <c r="L36"/>
    </row>
    <row r="37" spans="1:12" ht="13.5" customHeight="1">
      <c r="A37" s="58">
        <v>28</v>
      </c>
      <c r="C37" s="27">
        <f t="shared" si="2"/>
        <v>23.141898666666666</v>
      </c>
      <c r="F37" s="38">
        <f t="shared" si="1"/>
        <v>173.56423999999998</v>
      </c>
      <c r="I37" s="118">
        <v>43391.06</v>
      </c>
      <c r="L37"/>
    </row>
    <row r="38" spans="1:12" ht="13.5" customHeight="1">
      <c r="A38" s="58">
        <v>29</v>
      </c>
      <c r="C38" s="27">
        <f t="shared" si="2"/>
        <v>23.253002666666664</v>
      </c>
      <c r="F38" s="38">
        <f t="shared" si="1"/>
        <v>174.39752</v>
      </c>
      <c r="I38" s="118">
        <v>43599.38</v>
      </c>
      <c r="L38"/>
    </row>
    <row r="39" spans="1:12" ht="13.5" customHeight="1">
      <c r="A39" s="58">
        <v>30</v>
      </c>
      <c r="C39" s="27">
        <f t="shared" si="2"/>
        <v>23.364101333333334</v>
      </c>
      <c r="F39" s="38">
        <f t="shared" si="1"/>
        <v>175.23076</v>
      </c>
      <c r="I39" s="118">
        <v>43807.69</v>
      </c>
      <c r="L39"/>
    </row>
    <row r="40" spans="1:12" ht="13.5" customHeight="1">
      <c r="A40" s="58">
        <v>31</v>
      </c>
      <c r="C40" s="27">
        <f t="shared" si="2"/>
        <v>23.475199999999997</v>
      </c>
      <c r="F40" s="38">
        <f t="shared" si="1"/>
        <v>176.064</v>
      </c>
      <c r="I40" s="118">
        <v>44016</v>
      </c>
      <c r="L40"/>
    </row>
    <row r="41" spans="1:12" ht="13.5" customHeight="1">
      <c r="A41" s="58">
        <v>32</v>
      </c>
      <c r="C41" s="27">
        <f t="shared" si="2"/>
        <v>23.586298666666664</v>
      </c>
      <c r="F41" s="38">
        <f t="shared" si="1"/>
        <v>176.89723999999998</v>
      </c>
      <c r="I41" s="118">
        <v>44224.31</v>
      </c>
      <c r="L41"/>
    </row>
    <row r="42" spans="1:12" ht="13.5" customHeight="1">
      <c r="A42" s="58">
        <v>33</v>
      </c>
      <c r="C42" s="27">
        <f t="shared" si="2"/>
        <v>23.697402666666665</v>
      </c>
      <c r="F42" s="38">
        <f t="shared" si="1"/>
        <v>177.73051999999998</v>
      </c>
      <c r="I42" s="118">
        <v>44432.63</v>
      </c>
      <c r="L42"/>
    </row>
    <row r="43" spans="1:12" ht="13.5" customHeight="1">
      <c r="A43" s="58">
        <v>34</v>
      </c>
      <c r="C43" s="27">
        <f t="shared" si="2"/>
        <v>23.808501333333332</v>
      </c>
      <c r="F43" s="38">
        <f t="shared" si="1"/>
        <v>178.56376</v>
      </c>
      <c r="I43" s="118">
        <v>44640.94</v>
      </c>
      <c r="L43"/>
    </row>
    <row r="44" spans="1:12" ht="13.5" customHeight="1">
      <c r="A44" s="58">
        <v>35</v>
      </c>
      <c r="C44" s="27">
        <f t="shared" si="2"/>
        <v>23.9196</v>
      </c>
      <c r="F44" s="38">
        <f t="shared" si="1"/>
        <v>179.397</v>
      </c>
      <c r="I44" s="118">
        <v>44849.25</v>
      </c>
      <c r="L44"/>
    </row>
    <row r="45" spans="1:12" ht="13.5" customHeight="1">
      <c r="A45" s="58">
        <v>36</v>
      </c>
      <c r="C45" s="27">
        <f t="shared" si="2"/>
        <v>24.0408</v>
      </c>
      <c r="F45" s="38">
        <f t="shared" si="1"/>
        <v>180.306</v>
      </c>
      <c r="I45" s="118">
        <v>45076.5</v>
      </c>
      <c r="L45"/>
    </row>
    <row r="46" spans="1:12" ht="13.5" customHeight="1">
      <c r="A46" s="58">
        <v>37</v>
      </c>
      <c r="C46" s="27">
        <f t="shared" si="2"/>
        <v>24.151898666666668</v>
      </c>
      <c r="F46" s="38">
        <f t="shared" si="1"/>
        <v>181.13924</v>
      </c>
      <c r="I46" s="118">
        <v>45284.81</v>
      </c>
      <c r="L46"/>
    </row>
    <row r="47" spans="1:12" ht="13.5" customHeight="1">
      <c r="A47" s="58">
        <v>38</v>
      </c>
      <c r="C47" s="27">
        <f t="shared" si="2"/>
        <v>24.26300266666667</v>
      </c>
      <c r="F47" s="38">
        <f t="shared" si="1"/>
        <v>181.97252</v>
      </c>
      <c r="I47" s="118">
        <v>45493.13</v>
      </c>
      <c r="L47"/>
    </row>
    <row r="48" spans="1:12" ht="13.5" customHeight="1">
      <c r="A48" s="58">
        <v>39</v>
      </c>
      <c r="C48" s="27">
        <f t="shared" si="2"/>
        <v>24.374101333333336</v>
      </c>
      <c r="F48" s="38">
        <f t="shared" si="1"/>
        <v>182.80576000000002</v>
      </c>
      <c r="I48" s="118">
        <v>45701.44</v>
      </c>
      <c r="L48"/>
    </row>
    <row r="49" spans="1:12" ht="13.5" customHeight="1">
      <c r="A49" s="58">
        <v>40</v>
      </c>
      <c r="C49" s="27">
        <f t="shared" si="2"/>
        <v>24.485200000000003</v>
      </c>
      <c r="F49" s="38">
        <f t="shared" si="1"/>
        <v>183.639</v>
      </c>
      <c r="I49" s="118">
        <v>45909.75</v>
      </c>
      <c r="L49"/>
    </row>
    <row r="50" spans="1:9" ht="13.5" customHeight="1">
      <c r="A50" s="58"/>
      <c r="C50" s="27"/>
      <c r="F50" s="41"/>
      <c r="I50" s="77"/>
    </row>
    <row r="51" spans="1:10" ht="12.75">
      <c r="A51" s="22" t="s">
        <v>86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 t="s">
        <v>9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 t="s">
        <v>9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 t="s">
        <v>9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 t="s">
        <v>9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 t="s">
        <v>9</v>
      </c>
      <c r="B56" s="22"/>
      <c r="C56" s="22"/>
      <c r="D56" s="22"/>
      <c r="E56" s="22"/>
      <c r="F56" s="22"/>
      <c r="G56" s="22"/>
      <c r="H56" s="22"/>
      <c r="I56" s="22"/>
      <c r="J56" s="22"/>
    </row>
  </sheetData>
  <sheetProtection/>
  <mergeCells count="4">
    <mergeCell ref="A2:J2"/>
    <mergeCell ref="A3:J3"/>
    <mergeCell ref="A4:J4"/>
    <mergeCell ref="A5:J5"/>
  </mergeCells>
  <printOptions/>
  <pageMargins left="0.75" right="0.25" top="0.5" bottom="0.25" header="0.25" footer="0.2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6" width="8.8515625" style="0" customWidth="1"/>
    <col min="7" max="7" width="11.8515625" style="0" customWidth="1"/>
    <col min="8" max="8" width="9.140625" style="92" customWidth="1"/>
    <col min="9" max="9" width="8.8515625" style="0" customWidth="1"/>
    <col min="10" max="10" width="10.28125" style="92" bestFit="1" customWidth="1"/>
    <col min="11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163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41" t="s">
        <v>222</v>
      </c>
      <c r="B3" s="141"/>
      <c r="C3" s="141"/>
      <c r="D3" s="141"/>
      <c r="E3" s="141"/>
      <c r="F3" s="141"/>
      <c r="G3" s="141"/>
      <c r="H3" s="141"/>
      <c r="I3" s="141"/>
    </row>
    <row r="4" spans="1:9" ht="12.75">
      <c r="A4" s="141" t="s">
        <v>9</v>
      </c>
      <c r="B4" s="141"/>
      <c r="C4" s="141"/>
      <c r="D4" s="141"/>
      <c r="E4" s="141"/>
      <c r="F4" s="141"/>
      <c r="G4" s="141"/>
      <c r="H4" s="141"/>
      <c r="I4" s="141"/>
    </row>
    <row r="5" spans="3:9" ht="12.75">
      <c r="C5" s="10"/>
      <c r="E5" s="11"/>
      <c r="G5" s="10"/>
      <c r="H5" s="91"/>
      <c r="I5" s="10"/>
    </row>
    <row r="6" spans="6:7" ht="12.75">
      <c r="F6" s="34"/>
      <c r="G6" s="34"/>
    </row>
    <row r="7" spans="3:9" ht="13.5">
      <c r="C7" s="2" t="s">
        <v>18</v>
      </c>
      <c r="D7" s="3"/>
      <c r="E7" s="18" t="s">
        <v>9</v>
      </c>
      <c r="F7" s="66"/>
      <c r="G7" s="2" t="s">
        <v>76</v>
      </c>
      <c r="H7" s="93"/>
      <c r="I7" s="19"/>
    </row>
    <row r="8" spans="3:10" ht="16.5">
      <c r="C8" s="12">
        <v>0</v>
      </c>
      <c r="D8" s="9"/>
      <c r="E8" s="31" t="s">
        <v>9</v>
      </c>
      <c r="F8" s="31"/>
      <c r="G8" s="119">
        <v>50544</v>
      </c>
      <c r="H8"/>
      <c r="I8" s="9"/>
      <c r="J8"/>
    </row>
    <row r="9" spans="3:10" ht="16.5">
      <c r="C9" s="12">
        <v>1</v>
      </c>
      <c r="D9" s="9"/>
      <c r="E9" s="31" t="s">
        <v>9</v>
      </c>
      <c r="F9" s="31"/>
      <c r="G9" s="119">
        <v>51175</v>
      </c>
      <c r="H9"/>
      <c r="I9" s="9"/>
      <c r="J9"/>
    </row>
    <row r="10" spans="3:10" ht="16.5">
      <c r="C10" s="12">
        <v>2</v>
      </c>
      <c r="D10" s="9"/>
      <c r="E10" s="31" t="s">
        <v>9</v>
      </c>
      <c r="F10" s="31"/>
      <c r="G10" s="119">
        <v>51805</v>
      </c>
      <c r="H10"/>
      <c r="I10" s="9"/>
      <c r="J10"/>
    </row>
    <row r="11" spans="3:10" ht="16.5">
      <c r="C11" s="12">
        <v>3</v>
      </c>
      <c r="D11" s="9"/>
      <c r="E11" s="31" t="s">
        <v>9</v>
      </c>
      <c r="F11" s="31"/>
      <c r="G11" s="119">
        <v>52435</v>
      </c>
      <c r="H11"/>
      <c r="I11" s="9"/>
      <c r="J11"/>
    </row>
    <row r="12" spans="3:10" ht="16.5">
      <c r="C12" s="12">
        <v>4</v>
      </c>
      <c r="D12" s="9"/>
      <c r="E12" s="31" t="s">
        <v>9</v>
      </c>
      <c r="F12" s="31"/>
      <c r="G12" s="119">
        <v>53065</v>
      </c>
      <c r="H12"/>
      <c r="I12" s="9"/>
      <c r="J12"/>
    </row>
    <row r="13" spans="3:10" ht="16.5">
      <c r="C13" s="12">
        <v>5</v>
      </c>
      <c r="D13" s="9"/>
      <c r="E13" s="31" t="s">
        <v>9</v>
      </c>
      <c r="F13" s="31"/>
      <c r="G13" s="119">
        <v>53696</v>
      </c>
      <c r="H13"/>
      <c r="I13" s="9"/>
      <c r="J13"/>
    </row>
    <row r="14" spans="3:10" ht="16.5">
      <c r="C14" s="12">
        <v>6</v>
      </c>
      <c r="D14" s="9"/>
      <c r="E14" s="31" t="s">
        <v>9</v>
      </c>
      <c r="F14" s="31"/>
      <c r="G14" s="119">
        <v>54327</v>
      </c>
      <c r="H14"/>
      <c r="I14" s="9"/>
      <c r="J14"/>
    </row>
    <row r="15" spans="3:10" ht="16.5">
      <c r="C15" s="12">
        <v>7</v>
      </c>
      <c r="D15" s="9"/>
      <c r="E15" s="31" t="s">
        <v>9</v>
      </c>
      <c r="F15" s="31"/>
      <c r="G15" s="119">
        <v>54957</v>
      </c>
      <c r="H15"/>
      <c r="I15" s="9"/>
      <c r="J15"/>
    </row>
    <row r="16" spans="3:10" ht="16.5">
      <c r="C16" s="12">
        <v>8</v>
      </c>
      <c r="D16" s="9"/>
      <c r="E16" s="31" t="s">
        <v>9</v>
      </c>
      <c r="F16" s="31"/>
      <c r="G16" s="119">
        <v>55588</v>
      </c>
      <c r="H16"/>
      <c r="I16" s="9"/>
      <c r="J16"/>
    </row>
    <row r="17" spans="3:10" ht="16.5">
      <c r="C17" s="12">
        <v>9</v>
      </c>
      <c r="D17" s="9"/>
      <c r="E17" s="31" t="s">
        <v>9</v>
      </c>
      <c r="F17" s="31"/>
      <c r="G17" s="119">
        <v>56219</v>
      </c>
      <c r="H17"/>
      <c r="I17" s="9"/>
      <c r="J17"/>
    </row>
    <row r="18" spans="3:10" ht="16.5">
      <c r="C18" s="12">
        <v>10</v>
      </c>
      <c r="D18" s="9"/>
      <c r="E18" s="31" t="s">
        <v>9</v>
      </c>
      <c r="F18" s="31"/>
      <c r="G18" s="119">
        <v>56849</v>
      </c>
      <c r="H18"/>
      <c r="I18" s="9"/>
      <c r="J18"/>
    </row>
    <row r="19" spans="3:10" ht="16.5">
      <c r="C19" s="12">
        <v>11</v>
      </c>
      <c r="D19" s="9"/>
      <c r="E19" s="31" t="s">
        <v>9</v>
      </c>
      <c r="F19" s="31"/>
      <c r="G19" s="119">
        <v>57479</v>
      </c>
      <c r="H19"/>
      <c r="I19" s="9"/>
      <c r="J19"/>
    </row>
    <row r="20" spans="3:10" ht="16.5">
      <c r="C20" s="12">
        <v>12</v>
      </c>
      <c r="D20" s="9" t="s">
        <v>9</v>
      </c>
      <c r="E20" s="31" t="s">
        <v>9</v>
      </c>
      <c r="F20" s="31"/>
      <c r="G20" s="119">
        <v>58110</v>
      </c>
      <c r="H20"/>
      <c r="I20" s="9"/>
      <c r="J20"/>
    </row>
    <row r="21" spans="3:10" ht="16.5">
      <c r="C21" s="12">
        <v>13</v>
      </c>
      <c r="D21" s="9"/>
      <c r="E21" s="31" t="s">
        <v>9</v>
      </c>
      <c r="F21" s="31"/>
      <c r="G21" s="119">
        <v>58741</v>
      </c>
      <c r="H21"/>
      <c r="I21" s="9"/>
      <c r="J21"/>
    </row>
    <row r="22" spans="3:10" ht="16.5">
      <c r="C22" s="12">
        <v>14</v>
      </c>
      <c r="D22" s="9"/>
      <c r="E22" s="31" t="s">
        <v>9</v>
      </c>
      <c r="F22" s="31"/>
      <c r="G22" s="119">
        <v>59371</v>
      </c>
      <c r="H22"/>
      <c r="I22" s="9"/>
      <c r="J22"/>
    </row>
    <row r="23" spans="3:10" ht="16.5">
      <c r="C23" s="12">
        <v>15</v>
      </c>
      <c r="D23" s="22"/>
      <c r="E23" s="31" t="s">
        <v>9</v>
      </c>
      <c r="F23" s="27"/>
      <c r="G23" s="119">
        <v>60001</v>
      </c>
      <c r="H23"/>
      <c r="I23" s="22"/>
      <c r="J23"/>
    </row>
    <row r="24" spans="3:10" ht="16.5">
      <c r="C24" s="12">
        <v>16</v>
      </c>
      <c r="E24" s="31" t="s">
        <v>9</v>
      </c>
      <c r="F24" s="27"/>
      <c r="G24" s="119">
        <v>60632</v>
      </c>
      <c r="H24"/>
      <c r="I24" s="9"/>
      <c r="J24"/>
    </row>
    <row r="25" spans="3:10" ht="16.5">
      <c r="C25" s="12">
        <v>17</v>
      </c>
      <c r="E25" s="31" t="s">
        <v>9</v>
      </c>
      <c r="F25" s="27"/>
      <c r="G25" s="119">
        <v>61264</v>
      </c>
      <c r="H25"/>
      <c r="I25" s="9"/>
      <c r="J25"/>
    </row>
    <row r="26" spans="3:10" ht="16.5">
      <c r="C26" s="12">
        <v>18</v>
      </c>
      <c r="E26" s="31" t="s">
        <v>9</v>
      </c>
      <c r="F26" s="27"/>
      <c r="G26" s="119">
        <v>61894</v>
      </c>
      <c r="H26"/>
      <c r="I26" s="9"/>
      <c r="J26"/>
    </row>
    <row r="27" spans="3:10" ht="16.5">
      <c r="C27" s="12">
        <v>19</v>
      </c>
      <c r="E27" s="31" t="s">
        <v>9</v>
      </c>
      <c r="F27" s="27"/>
      <c r="G27" s="119">
        <v>63154</v>
      </c>
      <c r="H27"/>
      <c r="I27" s="9"/>
      <c r="J27"/>
    </row>
    <row r="28" spans="3:10" ht="16.5">
      <c r="C28" s="12">
        <v>20</v>
      </c>
      <c r="E28" s="31" t="s">
        <v>9</v>
      </c>
      <c r="F28" s="27"/>
      <c r="G28" s="119">
        <v>63154</v>
      </c>
      <c r="H28"/>
      <c r="I28" s="9"/>
      <c r="J28"/>
    </row>
    <row r="29" spans="3:10" ht="16.5">
      <c r="C29" s="12">
        <v>21</v>
      </c>
      <c r="D29" s="22"/>
      <c r="E29" s="31" t="s">
        <v>9</v>
      </c>
      <c r="F29" s="27"/>
      <c r="G29" s="119">
        <v>63785</v>
      </c>
      <c r="H29"/>
      <c r="I29" s="22"/>
      <c r="J29"/>
    </row>
    <row r="30" spans="3:10" ht="16.5">
      <c r="C30" s="12">
        <v>22</v>
      </c>
      <c r="D30" s="22"/>
      <c r="E30" s="31" t="s">
        <v>9</v>
      </c>
      <c r="F30" s="27"/>
      <c r="G30" s="119">
        <v>64415</v>
      </c>
      <c r="H30"/>
      <c r="I30" s="22"/>
      <c r="J30"/>
    </row>
    <row r="31" spans="3:10" ht="16.5">
      <c r="C31" s="12">
        <v>23</v>
      </c>
      <c r="D31" s="22"/>
      <c r="E31" s="31" t="s">
        <v>9</v>
      </c>
      <c r="F31" s="27"/>
      <c r="G31" s="119">
        <v>65046</v>
      </c>
      <c r="H31"/>
      <c r="I31" s="22"/>
      <c r="J31"/>
    </row>
    <row r="32" spans="3:10" ht="16.5">
      <c r="C32" s="12">
        <v>24</v>
      </c>
      <c r="D32" s="22"/>
      <c r="E32" s="31" t="s">
        <v>9</v>
      </c>
      <c r="F32" s="27"/>
      <c r="G32" s="119">
        <v>65676</v>
      </c>
      <c r="H32"/>
      <c r="I32" s="22"/>
      <c r="J32"/>
    </row>
    <row r="33" spans="3:10" ht="16.5">
      <c r="C33" s="12">
        <v>25</v>
      </c>
      <c r="D33" s="22"/>
      <c r="E33" s="31" t="s">
        <v>9</v>
      </c>
      <c r="F33" s="27"/>
      <c r="G33" s="119">
        <v>66308</v>
      </c>
      <c r="H33"/>
      <c r="I33" s="22"/>
      <c r="J33"/>
    </row>
    <row r="34" spans="3:10" ht="16.5">
      <c r="C34" s="12" t="s">
        <v>155</v>
      </c>
      <c r="E34" s="31" t="s">
        <v>9</v>
      </c>
      <c r="F34" s="27"/>
      <c r="G34" s="119">
        <v>66938</v>
      </c>
      <c r="H34"/>
      <c r="I34" s="9"/>
      <c r="J34"/>
    </row>
    <row r="35" spans="3:9" ht="16.5">
      <c r="C35" s="12" t="s">
        <v>9</v>
      </c>
      <c r="E35" s="31" t="s">
        <v>9</v>
      </c>
      <c r="F35" s="27"/>
      <c r="I35" s="9"/>
    </row>
    <row r="36" spans="3:9" ht="16.5">
      <c r="C36" s="12" t="s">
        <v>9</v>
      </c>
      <c r="E36" s="31" t="s">
        <v>9</v>
      </c>
      <c r="F36" s="27"/>
      <c r="I36" s="68"/>
    </row>
    <row r="37" spans="3:9" ht="15.75">
      <c r="C37" s="12"/>
      <c r="E37" s="27" t="s">
        <v>9</v>
      </c>
      <c r="F37" s="27"/>
      <c r="I37" s="68"/>
    </row>
    <row r="38" spans="2:9" ht="15.75">
      <c r="B38" s="95" t="s">
        <v>164</v>
      </c>
      <c r="C38" s="12"/>
      <c r="F38" s="27"/>
      <c r="I38" s="68"/>
    </row>
    <row r="39" spans="5:9" ht="16.5">
      <c r="E39" s="31" t="s">
        <v>9</v>
      </c>
      <c r="I39" s="19"/>
    </row>
    <row r="40" ht="12.75">
      <c r="A40" t="s">
        <v>9</v>
      </c>
    </row>
    <row r="41" spans="1:9" ht="12.75">
      <c r="A41" t="s">
        <v>9</v>
      </c>
      <c r="B41" s="24"/>
      <c r="C41" s="22"/>
      <c r="D41" s="22"/>
      <c r="E41" s="22"/>
      <c r="F41" s="22"/>
      <c r="H41" s="94"/>
      <c r="I41" s="22"/>
    </row>
    <row r="42" spans="1:9" ht="12.75">
      <c r="A42" t="s">
        <v>9</v>
      </c>
      <c r="B42" s="22"/>
      <c r="C42" s="22"/>
      <c r="D42" s="22"/>
      <c r="E42" s="22"/>
      <c r="F42" s="22"/>
      <c r="H42" s="94"/>
      <c r="I42" s="22"/>
    </row>
    <row r="43" spans="1:9" ht="12.75">
      <c r="A43" t="s">
        <v>9</v>
      </c>
      <c r="B43" s="22"/>
      <c r="C43" s="22"/>
      <c r="D43" s="22"/>
      <c r="E43" s="22"/>
      <c r="F43" s="22"/>
      <c r="H43" s="94"/>
      <c r="I43" s="22"/>
    </row>
  </sheetData>
  <sheetProtection/>
  <mergeCells count="4">
    <mergeCell ref="A1:I1"/>
    <mergeCell ref="A2:I2"/>
    <mergeCell ref="A3:I3"/>
    <mergeCell ref="A4:I4"/>
  </mergeCells>
  <printOptions/>
  <pageMargins left="0.7" right="0.7" top="1.2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8" width="8.8515625" style="0" customWidth="1"/>
    <col min="9" max="9" width="10.28125" style="0" bestFit="1" customWidth="1"/>
    <col min="10" max="16384" width="8.8515625" style="0" customWidth="1"/>
  </cols>
  <sheetData>
    <row r="1" spans="1:8" ht="15.75">
      <c r="A1" s="30"/>
      <c r="B1" s="30"/>
      <c r="C1" s="30"/>
      <c r="D1" s="30"/>
      <c r="E1" s="30"/>
      <c r="F1" s="30"/>
      <c r="G1" s="30"/>
      <c r="H1" s="30"/>
    </row>
    <row r="2" spans="1:9" ht="15.7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9" ht="15.75">
      <c r="A3" s="139" t="s">
        <v>55</v>
      </c>
      <c r="B3" s="139"/>
      <c r="C3" s="139"/>
      <c r="D3" s="139"/>
      <c r="E3" s="139"/>
      <c r="F3" s="139"/>
      <c r="G3" s="139"/>
      <c r="H3" s="139"/>
      <c r="I3" s="139"/>
    </row>
    <row r="4" spans="1:9" ht="15.75">
      <c r="A4" s="139" t="s">
        <v>232</v>
      </c>
      <c r="B4" s="139"/>
      <c r="C4" s="139"/>
      <c r="D4" s="139"/>
      <c r="E4" s="139"/>
      <c r="F4" s="139"/>
      <c r="G4" s="139"/>
      <c r="H4" s="139"/>
      <c r="I4" s="139"/>
    </row>
    <row r="5" spans="1:8" ht="15.75">
      <c r="A5" s="30"/>
      <c r="B5" s="30"/>
      <c r="C5" s="30"/>
      <c r="D5" s="30"/>
      <c r="E5" s="30"/>
      <c r="F5" s="30"/>
      <c r="G5" s="30"/>
      <c r="H5" s="30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8" ht="15.75">
      <c r="A7" s="30"/>
      <c r="B7" s="30"/>
      <c r="C7" s="30"/>
      <c r="D7" s="30"/>
      <c r="E7" s="30"/>
      <c r="F7" s="30"/>
      <c r="G7" s="30"/>
      <c r="H7" s="30"/>
    </row>
    <row r="8" spans="1:9" ht="15.75">
      <c r="A8" s="59" t="s">
        <v>56</v>
      </c>
      <c r="B8" s="30"/>
      <c r="C8" s="30"/>
      <c r="D8" s="30"/>
      <c r="E8" s="30"/>
      <c r="F8" s="30"/>
      <c r="G8" s="30"/>
      <c r="I8" s="60">
        <v>100</v>
      </c>
    </row>
    <row r="9" spans="1:8" ht="15.75">
      <c r="A9" s="30"/>
      <c r="B9" s="30"/>
      <c r="C9" s="30"/>
      <c r="D9" s="30"/>
      <c r="E9" s="30"/>
      <c r="F9" s="30"/>
      <c r="G9" s="30"/>
      <c r="H9" s="30"/>
    </row>
    <row r="10" spans="1:9" ht="15.75">
      <c r="A10" s="59" t="s">
        <v>57</v>
      </c>
      <c r="B10" s="30"/>
      <c r="C10" s="30"/>
      <c r="D10" s="30"/>
      <c r="E10" s="30"/>
      <c r="F10" s="30"/>
      <c r="G10" s="30"/>
      <c r="I10" s="60">
        <v>75</v>
      </c>
    </row>
    <row r="11" spans="1:8" ht="15.75">
      <c r="A11" s="30"/>
      <c r="B11" s="59" t="s">
        <v>58</v>
      </c>
      <c r="C11" s="30"/>
      <c r="D11" s="30"/>
      <c r="E11" s="30"/>
      <c r="F11" s="30"/>
      <c r="G11" s="30"/>
      <c r="H11" s="30"/>
    </row>
    <row r="12" spans="1:8" ht="15.75">
      <c r="A12" s="30"/>
      <c r="B12" s="30"/>
      <c r="C12" s="30"/>
      <c r="D12" s="30"/>
      <c r="E12" s="30"/>
      <c r="F12" s="30"/>
      <c r="G12" s="30"/>
      <c r="H12" s="30"/>
    </row>
    <row r="13" spans="1:8" ht="15.75">
      <c r="A13" s="30"/>
      <c r="B13" s="30"/>
      <c r="C13" s="30"/>
      <c r="D13" s="30"/>
      <c r="E13" s="30"/>
      <c r="F13" s="30"/>
      <c r="G13" s="30"/>
      <c r="H13" s="30"/>
    </row>
    <row r="14" spans="1:8" ht="15.75">
      <c r="A14" s="30"/>
      <c r="B14" s="30"/>
      <c r="C14" s="30"/>
      <c r="D14" s="30"/>
      <c r="E14" s="30"/>
      <c r="F14" s="30"/>
      <c r="G14" s="30"/>
      <c r="H14" s="30"/>
    </row>
    <row r="15" spans="1:8" ht="15.75">
      <c r="A15" s="30"/>
      <c r="B15" s="30"/>
      <c r="C15" s="30"/>
      <c r="D15" s="30"/>
      <c r="E15" s="30"/>
      <c r="F15" s="30"/>
      <c r="G15" s="30"/>
      <c r="H15" s="30"/>
    </row>
    <row r="16" spans="1:8" ht="15.75">
      <c r="A16" s="30" t="s">
        <v>59</v>
      </c>
      <c r="B16" s="30"/>
      <c r="C16" s="30"/>
      <c r="D16" s="30"/>
      <c r="E16" s="30"/>
      <c r="F16" s="30"/>
      <c r="G16" s="30"/>
      <c r="H16" s="30"/>
    </row>
    <row r="17" spans="1:8" ht="15.75">
      <c r="A17" s="30" t="s">
        <v>60</v>
      </c>
      <c r="B17" s="30"/>
      <c r="C17" s="30"/>
      <c r="D17" s="30"/>
      <c r="E17" s="30"/>
      <c r="F17" s="30"/>
      <c r="G17" s="30"/>
      <c r="H17" s="30"/>
    </row>
    <row r="18" spans="1:8" ht="15.75">
      <c r="A18" s="30"/>
      <c r="B18" s="30"/>
      <c r="C18" s="30"/>
      <c r="D18" s="30"/>
      <c r="E18" s="30"/>
      <c r="F18" s="30"/>
      <c r="G18" s="30"/>
      <c r="H18" s="30"/>
    </row>
    <row r="19" spans="1:8" ht="15.75">
      <c r="A19" s="30" t="s">
        <v>61</v>
      </c>
      <c r="B19" s="30"/>
      <c r="C19" s="30"/>
      <c r="D19" s="30"/>
      <c r="E19" s="30"/>
      <c r="F19" s="30"/>
      <c r="G19" s="30"/>
      <c r="H19" s="30"/>
    </row>
    <row r="20" spans="1:8" ht="15.75">
      <c r="A20" s="30" t="s">
        <v>62</v>
      </c>
      <c r="B20" s="30"/>
      <c r="C20" s="30"/>
      <c r="D20" s="30"/>
      <c r="E20" s="30"/>
      <c r="F20" s="30"/>
      <c r="G20" s="30"/>
      <c r="H20" s="30"/>
    </row>
    <row r="21" spans="1:8" ht="15.75">
      <c r="A21" s="30" t="s">
        <v>63</v>
      </c>
      <c r="B21" s="30"/>
      <c r="C21" s="30"/>
      <c r="D21" s="30"/>
      <c r="E21" s="30"/>
      <c r="F21" s="30"/>
      <c r="G21" s="30"/>
      <c r="H21" s="30"/>
    </row>
    <row r="22" spans="1:8" ht="15.75">
      <c r="A22" s="30"/>
      <c r="B22" s="30"/>
      <c r="C22" s="30"/>
      <c r="D22" s="30"/>
      <c r="E22" s="30"/>
      <c r="F22" s="30"/>
      <c r="G22" s="30"/>
      <c r="H22" s="30"/>
    </row>
    <row r="23" spans="1:8" ht="15.75">
      <c r="A23" s="30" t="s">
        <v>64</v>
      </c>
      <c r="B23" s="30"/>
      <c r="C23" s="30"/>
      <c r="D23" s="30"/>
      <c r="E23" s="30"/>
      <c r="F23" s="30"/>
      <c r="G23" s="30"/>
      <c r="H23" s="30"/>
    </row>
    <row r="24" spans="1:8" ht="15.75">
      <c r="A24" s="30" t="s">
        <v>65</v>
      </c>
      <c r="B24" s="30"/>
      <c r="C24" s="30"/>
      <c r="D24" s="30"/>
      <c r="E24" s="30"/>
      <c r="F24" s="30"/>
      <c r="G24" s="30"/>
      <c r="H24" s="30"/>
    </row>
    <row r="25" spans="1:10" ht="15.75">
      <c r="A25" s="103"/>
      <c r="B25" s="103"/>
      <c r="C25" s="103"/>
      <c r="D25" s="103"/>
      <c r="E25" s="103"/>
      <c r="F25" s="103"/>
      <c r="G25" s="103"/>
      <c r="H25" s="103"/>
      <c r="I25" s="34"/>
      <c r="J25" s="34"/>
    </row>
    <row r="26" spans="1:8" ht="15.75">
      <c r="A26" s="30"/>
      <c r="B26" s="30"/>
      <c r="C26" s="30"/>
      <c r="D26" s="30"/>
      <c r="E26" s="30"/>
      <c r="F26" s="30"/>
      <c r="G26" s="30"/>
      <c r="H26" s="30"/>
    </row>
    <row r="28" spans="1:9" ht="15.75">
      <c r="A28" s="139" t="s">
        <v>0</v>
      </c>
      <c r="B28" s="139"/>
      <c r="C28" s="139"/>
      <c r="D28" s="139"/>
      <c r="E28" s="139"/>
      <c r="F28" s="139"/>
      <c r="G28" s="139"/>
      <c r="H28" s="139"/>
      <c r="I28" s="139"/>
    </row>
    <row r="29" spans="1:9" ht="15.75">
      <c r="A29" s="104" t="s">
        <v>199</v>
      </c>
      <c r="B29" s="104"/>
      <c r="C29" s="104"/>
      <c r="D29" s="104"/>
      <c r="E29" s="104"/>
      <c r="F29" s="104"/>
      <c r="G29" s="104"/>
      <c r="H29" s="104"/>
      <c r="I29" s="104"/>
    </row>
    <row r="30" spans="1:9" ht="15.75">
      <c r="A30" s="86"/>
      <c r="B30" s="86"/>
      <c r="C30" s="86"/>
      <c r="D30" s="86"/>
      <c r="E30" s="86"/>
      <c r="F30" s="86"/>
      <c r="G30" s="86"/>
      <c r="H30" s="86"/>
      <c r="I30" s="86"/>
    </row>
    <row r="31" spans="1:8" ht="15.75">
      <c r="A31" s="30"/>
      <c r="B31" s="30"/>
      <c r="C31" s="30"/>
      <c r="D31" s="30"/>
      <c r="E31" s="30"/>
      <c r="F31" s="30"/>
      <c r="G31" s="30"/>
      <c r="H31" s="30"/>
    </row>
    <row r="32" spans="1:9" ht="15.75">
      <c r="A32" s="59" t="s">
        <v>176</v>
      </c>
      <c r="B32" s="30"/>
      <c r="C32" s="30"/>
      <c r="D32" s="30"/>
      <c r="E32" s="30"/>
      <c r="F32" s="30"/>
      <c r="G32" s="30"/>
      <c r="H32" s="30"/>
      <c r="I32" s="59" t="s">
        <v>179</v>
      </c>
    </row>
    <row r="33" spans="1:8" ht="15.75">
      <c r="A33" s="30"/>
      <c r="B33" s="30"/>
      <c r="C33" s="30"/>
      <c r="D33" s="30"/>
      <c r="E33" s="30"/>
      <c r="F33" s="30"/>
      <c r="G33" s="30"/>
      <c r="H33" s="30"/>
    </row>
    <row r="34" spans="1:9" ht="15.75">
      <c r="A34" s="59" t="s">
        <v>177</v>
      </c>
      <c r="B34" s="30"/>
      <c r="C34" s="30"/>
      <c r="D34" s="30"/>
      <c r="E34" s="30"/>
      <c r="F34" s="30"/>
      <c r="G34" s="30"/>
      <c r="H34" s="30"/>
      <c r="I34" s="59" t="s">
        <v>179</v>
      </c>
    </row>
    <row r="35" spans="1:8" ht="15.75">
      <c r="A35" s="30"/>
      <c r="B35" s="30"/>
      <c r="C35" s="30"/>
      <c r="D35" s="30"/>
      <c r="E35" s="30"/>
      <c r="F35" s="30"/>
      <c r="G35" s="30"/>
      <c r="H35" s="30"/>
    </row>
    <row r="36" spans="1:9" ht="15.75">
      <c r="A36" s="59" t="s">
        <v>178</v>
      </c>
      <c r="B36" s="30"/>
      <c r="C36" s="30"/>
      <c r="D36" s="30"/>
      <c r="E36" s="30"/>
      <c r="F36" s="30"/>
      <c r="G36" s="30"/>
      <c r="H36" s="30"/>
      <c r="I36" s="59" t="s">
        <v>179</v>
      </c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15.75">
      <c r="A38" s="59" t="s">
        <v>184</v>
      </c>
      <c r="B38" s="30"/>
      <c r="C38" s="30"/>
      <c r="D38" s="30"/>
      <c r="E38" s="30"/>
      <c r="F38" s="30"/>
      <c r="G38" s="30"/>
      <c r="H38" s="30"/>
      <c r="I38" s="59" t="s">
        <v>179</v>
      </c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8" ht="15.75">
      <c r="A40" s="30"/>
      <c r="B40" s="30"/>
      <c r="C40" s="30"/>
      <c r="D40" s="30"/>
      <c r="E40" s="30"/>
      <c r="F40" s="30"/>
      <c r="G40" s="30"/>
      <c r="H40" s="30"/>
    </row>
    <row r="41" spans="1:8" ht="15.75">
      <c r="A41" s="30"/>
      <c r="B41" s="30"/>
      <c r="C41" s="30"/>
      <c r="D41" s="30"/>
      <c r="E41" s="30"/>
      <c r="F41" s="30"/>
      <c r="G41" s="30"/>
      <c r="H41" s="30"/>
    </row>
    <row r="42" spans="1:8" ht="15.75">
      <c r="A42" s="30" t="s">
        <v>9</v>
      </c>
      <c r="B42" s="30"/>
      <c r="C42" s="30"/>
      <c r="D42" s="30"/>
      <c r="E42" s="30"/>
      <c r="F42" s="30"/>
      <c r="G42" s="30"/>
      <c r="H42" s="30"/>
    </row>
    <row r="43" spans="1:8" ht="15.75">
      <c r="A43" s="30" t="s">
        <v>9</v>
      </c>
      <c r="B43" s="30"/>
      <c r="C43" s="30"/>
      <c r="D43" s="30"/>
      <c r="E43" s="30"/>
      <c r="F43" s="30"/>
      <c r="G43" s="30"/>
      <c r="H43" s="30"/>
    </row>
    <row r="44" spans="1:8" ht="15.75">
      <c r="A44" s="30" t="s">
        <v>9</v>
      </c>
      <c r="B44" s="30"/>
      <c r="C44" s="30"/>
      <c r="D44" s="30"/>
      <c r="E44" s="30"/>
      <c r="F44" s="30"/>
      <c r="G44" s="30"/>
      <c r="H44" s="30"/>
    </row>
    <row r="45" spans="1:8" ht="15.75">
      <c r="A45" s="30" t="s">
        <v>9</v>
      </c>
      <c r="B45" s="30"/>
      <c r="C45" s="30"/>
      <c r="D45" s="30"/>
      <c r="E45" s="30"/>
      <c r="F45" s="30"/>
      <c r="G45" s="30"/>
      <c r="H45" s="30"/>
    </row>
  </sheetData>
  <sheetProtection/>
  <mergeCells count="4">
    <mergeCell ref="A2:I2"/>
    <mergeCell ref="A3:I3"/>
    <mergeCell ref="A4:I4"/>
    <mergeCell ref="A28:I28"/>
  </mergeCells>
  <printOptions/>
  <pageMargins left="1" right="0.75" top="1" bottom="1" header="0.5" footer="0.5"/>
  <pageSetup fitToHeight="2" fitToWidth="1" horizontalDpi="600" verticalDpi="600" orientation="portrait" scale="9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8" width="8.8515625" style="0" customWidth="1"/>
    <col min="9" max="9" width="9.7109375" style="0" bestFit="1" customWidth="1"/>
    <col min="10" max="16384" width="8.8515625" style="0" customWidth="1"/>
  </cols>
  <sheetData>
    <row r="1" spans="1:10" ht="12.75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>
      <c r="A2" s="141" t="s">
        <v>233</v>
      </c>
      <c r="B2" s="141"/>
      <c r="C2" s="141"/>
      <c r="D2" s="141"/>
      <c r="E2" s="141"/>
      <c r="F2" s="141"/>
      <c r="G2" s="141"/>
      <c r="H2" s="141"/>
      <c r="I2" s="141"/>
      <c r="J2" s="141"/>
    </row>
    <row r="4" ht="12.75">
      <c r="A4" s="112" t="s">
        <v>200</v>
      </c>
    </row>
    <row r="6" spans="1:9" ht="12.75">
      <c r="A6" s="95" t="s">
        <v>201</v>
      </c>
      <c r="I6" s="113">
        <v>2000</v>
      </c>
    </row>
    <row r="7" spans="1:9" ht="12.75">
      <c r="A7" s="95" t="s">
        <v>202</v>
      </c>
      <c r="I7" s="95" t="s">
        <v>203</v>
      </c>
    </row>
    <row r="8" spans="1:9" ht="12.75">
      <c r="A8" s="95" t="s">
        <v>204</v>
      </c>
      <c r="I8" s="95" t="s">
        <v>203</v>
      </c>
    </row>
    <row r="10" ht="12.75">
      <c r="A10" s="112" t="s">
        <v>206</v>
      </c>
    </row>
    <row r="12" spans="1:9" ht="12.75">
      <c r="A12" s="95" t="s">
        <v>207</v>
      </c>
      <c r="I12" s="95" t="s">
        <v>205</v>
      </c>
    </row>
    <row r="13" spans="1:9" ht="12.75">
      <c r="A13" s="95" t="s">
        <v>208</v>
      </c>
      <c r="I13" s="95" t="s">
        <v>209</v>
      </c>
    </row>
    <row r="14" spans="1:9" ht="12.75">
      <c r="A14" s="95" t="s">
        <v>211</v>
      </c>
      <c r="I14" s="95" t="s">
        <v>210</v>
      </c>
    </row>
    <row r="15" spans="1:9" ht="12.75">
      <c r="A15" s="95" t="s">
        <v>251</v>
      </c>
      <c r="I15" s="95" t="s">
        <v>209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8.8515625" style="0" customWidth="1"/>
    <col min="2" max="2" width="0.71875" style="0" customWidth="1"/>
    <col min="3" max="3" width="5.7109375" style="0" customWidth="1"/>
    <col min="4" max="4" width="8.28125" style="0" customWidth="1"/>
    <col min="5" max="9" width="12.28125" style="0" customWidth="1"/>
    <col min="10" max="12" width="8.8515625" style="0" customWidth="1"/>
    <col min="13" max="13" width="10.28125" style="92" bestFit="1" customWidth="1"/>
    <col min="14" max="16" width="9.140625" style="92" customWidth="1"/>
    <col min="17" max="16384" width="8.8515625" style="0" customWidth="1"/>
  </cols>
  <sheetData>
    <row r="1" spans="1:11" ht="15.75" customHeight="1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.75" customHeight="1">
      <c r="A2" s="142" t="s">
        <v>234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.75" customHeight="1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3" ht="15.75">
      <c r="A4" s="9"/>
      <c r="B4" s="9"/>
      <c r="C4" s="9"/>
    </row>
    <row r="5" spans="1:10" ht="15.75">
      <c r="A5" s="9"/>
      <c r="B5" s="22"/>
      <c r="C5" s="22" t="s">
        <v>9</v>
      </c>
      <c r="D5" s="22" t="s">
        <v>9</v>
      </c>
      <c r="E5" s="22"/>
      <c r="F5" s="61"/>
      <c r="G5" s="22"/>
      <c r="H5" s="22"/>
      <c r="I5" s="22"/>
      <c r="J5" s="9"/>
    </row>
    <row r="6" spans="1:10" ht="15.75">
      <c r="A6" s="9"/>
      <c r="B6" s="9"/>
      <c r="C6" s="9"/>
      <c r="D6" s="62" t="s">
        <v>18</v>
      </c>
      <c r="E6" s="62" t="s">
        <v>66</v>
      </c>
      <c r="F6" s="62" t="s">
        <v>67</v>
      </c>
      <c r="G6" s="62" t="s">
        <v>68</v>
      </c>
      <c r="H6" s="62" t="s">
        <v>69</v>
      </c>
      <c r="I6" s="62" t="s">
        <v>70</v>
      </c>
      <c r="J6" s="9"/>
    </row>
    <row r="7" spans="1:16" ht="18">
      <c r="A7" s="9"/>
      <c r="B7" s="9"/>
      <c r="C7" s="9"/>
      <c r="D7" s="63">
        <v>0</v>
      </c>
      <c r="E7" s="125">
        <v>46276</v>
      </c>
      <c r="F7" s="125">
        <v>40676</v>
      </c>
      <c r="G7" s="125">
        <v>36842</v>
      </c>
      <c r="H7" s="125">
        <v>36842</v>
      </c>
      <c r="I7" s="125">
        <v>26564</v>
      </c>
      <c r="J7" s="64" t="s">
        <v>71</v>
      </c>
      <c r="K7" s="64"/>
      <c r="M7"/>
      <c r="N7"/>
      <c r="O7"/>
      <c r="P7"/>
    </row>
    <row r="8" spans="1:16" ht="18">
      <c r="A8" s="9"/>
      <c r="B8" s="9"/>
      <c r="C8" s="9"/>
      <c r="D8" s="63">
        <v>1</v>
      </c>
      <c r="E8" s="125">
        <v>46705</v>
      </c>
      <c r="F8" s="125">
        <v>41004</v>
      </c>
      <c r="G8" s="125">
        <v>37409</v>
      </c>
      <c r="H8" s="125">
        <v>37409</v>
      </c>
      <c r="I8" s="125">
        <v>26564</v>
      </c>
      <c r="J8" s="9"/>
      <c r="M8"/>
      <c r="N8"/>
      <c r="O8"/>
      <c r="P8"/>
    </row>
    <row r="9" spans="1:16" ht="18">
      <c r="A9" s="9"/>
      <c r="B9" s="9"/>
      <c r="C9" s="9"/>
      <c r="D9" s="63">
        <v>2</v>
      </c>
      <c r="E9" s="125">
        <v>46829</v>
      </c>
      <c r="F9" s="125">
        <v>41127</v>
      </c>
      <c r="G9" s="125">
        <v>37534</v>
      </c>
      <c r="H9" s="125">
        <v>37534</v>
      </c>
      <c r="I9" s="125">
        <v>26564</v>
      </c>
      <c r="J9" s="64" t="s">
        <v>72</v>
      </c>
      <c r="K9" s="64"/>
      <c r="M9"/>
      <c r="N9"/>
      <c r="O9"/>
      <c r="P9"/>
    </row>
    <row r="10" spans="1:16" ht="18">
      <c r="A10" s="9"/>
      <c r="B10" s="9"/>
      <c r="C10" s="9"/>
      <c r="D10" s="63">
        <v>3</v>
      </c>
      <c r="E10" s="125">
        <v>46952</v>
      </c>
      <c r="F10" s="125">
        <v>41346</v>
      </c>
      <c r="G10" s="125">
        <v>37659</v>
      </c>
      <c r="H10" s="125">
        <v>37659</v>
      </c>
      <c r="I10" s="125">
        <v>26564</v>
      </c>
      <c r="J10" s="64" t="s">
        <v>73</v>
      </c>
      <c r="K10" s="64"/>
      <c r="M10"/>
      <c r="N10"/>
      <c r="O10"/>
      <c r="P10"/>
    </row>
    <row r="11" spans="1:16" ht="18">
      <c r="A11" s="9"/>
      <c r="B11" s="9"/>
      <c r="C11" s="9"/>
      <c r="D11" s="63">
        <v>4</v>
      </c>
      <c r="E11" s="125">
        <v>47077</v>
      </c>
      <c r="F11" s="125">
        <v>41996</v>
      </c>
      <c r="G11" s="125">
        <v>37782</v>
      </c>
      <c r="H11" s="125">
        <v>37782</v>
      </c>
      <c r="I11" s="125">
        <v>26564</v>
      </c>
      <c r="J11" s="9"/>
      <c r="M11"/>
      <c r="N11"/>
      <c r="O11"/>
      <c r="P11"/>
    </row>
    <row r="12" spans="1:16" ht="18">
      <c r="A12" s="9"/>
      <c r="B12" s="9"/>
      <c r="C12" s="9"/>
      <c r="D12" s="63">
        <v>5</v>
      </c>
      <c r="E12" s="125">
        <v>47200</v>
      </c>
      <c r="F12" s="125">
        <v>42690</v>
      </c>
      <c r="G12" s="125">
        <v>37906</v>
      </c>
      <c r="H12" s="125">
        <v>37906</v>
      </c>
      <c r="I12" s="125">
        <v>26564</v>
      </c>
      <c r="J12" s="64" t="s">
        <v>74</v>
      </c>
      <c r="K12" s="64"/>
      <c r="M12"/>
      <c r="N12"/>
      <c r="O12"/>
      <c r="P12"/>
    </row>
    <row r="13" spans="1:16" ht="18">
      <c r="A13" s="9"/>
      <c r="B13" s="9"/>
      <c r="C13" s="9"/>
      <c r="D13" s="63">
        <v>6</v>
      </c>
      <c r="E13" s="125">
        <v>47325</v>
      </c>
      <c r="F13" s="125">
        <v>43359</v>
      </c>
      <c r="G13" s="125">
        <v>38428</v>
      </c>
      <c r="H13" s="125">
        <v>38428</v>
      </c>
      <c r="I13" s="125">
        <v>26564</v>
      </c>
      <c r="J13" s="64" t="s">
        <v>75</v>
      </c>
      <c r="K13" s="64"/>
      <c r="M13"/>
      <c r="N13"/>
      <c r="O13"/>
      <c r="P13"/>
    </row>
    <row r="14" spans="1:16" ht="18">
      <c r="A14" s="9"/>
      <c r="B14" s="9"/>
      <c r="C14" s="9"/>
      <c r="D14" s="63">
        <v>7</v>
      </c>
      <c r="E14" s="125">
        <v>47449</v>
      </c>
      <c r="F14" s="125">
        <v>44027</v>
      </c>
      <c r="G14" s="125">
        <v>39098</v>
      </c>
      <c r="H14" s="125">
        <v>39098</v>
      </c>
      <c r="I14" s="125">
        <v>26564</v>
      </c>
      <c r="J14" s="9"/>
      <c r="M14"/>
      <c r="N14"/>
      <c r="O14"/>
      <c r="P14"/>
    </row>
    <row r="15" spans="1:16" ht="18">
      <c r="A15" s="9"/>
      <c r="B15" s="9"/>
      <c r="C15" s="9"/>
      <c r="D15" s="63">
        <v>8</v>
      </c>
      <c r="E15" s="125">
        <v>47696</v>
      </c>
      <c r="F15" s="125">
        <v>44723</v>
      </c>
      <c r="G15" s="125">
        <v>40050</v>
      </c>
      <c r="H15" s="125">
        <v>40050</v>
      </c>
      <c r="I15" s="125">
        <v>26564</v>
      </c>
      <c r="J15" s="9"/>
      <c r="M15"/>
      <c r="N15"/>
      <c r="O15"/>
      <c r="P15"/>
    </row>
    <row r="16" spans="1:16" ht="18">
      <c r="A16" s="9"/>
      <c r="B16" s="9"/>
      <c r="C16" s="9"/>
      <c r="D16" s="63">
        <v>9</v>
      </c>
      <c r="E16" s="125">
        <v>48266</v>
      </c>
      <c r="F16" s="125">
        <v>45366</v>
      </c>
      <c r="G16" s="125">
        <v>40674</v>
      </c>
      <c r="H16" s="125">
        <v>40674</v>
      </c>
      <c r="I16" s="125">
        <v>26564</v>
      </c>
      <c r="J16" s="9"/>
      <c r="M16"/>
      <c r="N16"/>
      <c r="O16"/>
      <c r="P16"/>
    </row>
    <row r="17" spans="1:16" ht="18">
      <c r="A17" s="9"/>
      <c r="B17" s="9"/>
      <c r="C17" s="9"/>
      <c r="D17" s="63">
        <v>10</v>
      </c>
      <c r="E17" s="125">
        <v>49142</v>
      </c>
      <c r="F17" s="125">
        <v>46086</v>
      </c>
      <c r="G17" s="125">
        <v>42069</v>
      </c>
      <c r="H17" s="125">
        <v>42069</v>
      </c>
      <c r="I17" s="125">
        <v>26564</v>
      </c>
      <c r="J17" s="9"/>
      <c r="M17"/>
      <c r="N17"/>
      <c r="O17"/>
      <c r="P17"/>
    </row>
    <row r="18" spans="1:16" ht="18">
      <c r="A18" s="9"/>
      <c r="B18" s="9"/>
      <c r="C18" s="9"/>
      <c r="D18" s="63">
        <v>11</v>
      </c>
      <c r="E18" s="125">
        <v>49925</v>
      </c>
      <c r="F18" s="125">
        <v>47193</v>
      </c>
      <c r="G18" s="125">
        <v>42729</v>
      </c>
      <c r="H18" s="125">
        <v>42729</v>
      </c>
      <c r="I18" s="125">
        <v>26564</v>
      </c>
      <c r="J18" s="9"/>
      <c r="M18"/>
      <c r="N18"/>
      <c r="O18"/>
      <c r="P18"/>
    </row>
    <row r="19" spans="1:16" ht="18">
      <c r="A19" s="9"/>
      <c r="B19" s="9"/>
      <c r="C19" s="9"/>
      <c r="D19" s="63">
        <v>12</v>
      </c>
      <c r="E19" s="125">
        <v>51075</v>
      </c>
      <c r="F19" s="125">
        <v>48168</v>
      </c>
      <c r="G19" s="125">
        <v>43225</v>
      </c>
      <c r="H19" s="125">
        <v>43225</v>
      </c>
      <c r="I19" s="125">
        <v>26564</v>
      </c>
      <c r="J19" s="9"/>
      <c r="M19"/>
      <c r="N19"/>
      <c r="O19"/>
      <c r="P19"/>
    </row>
    <row r="20" spans="1:16" ht="18">
      <c r="A20" s="9"/>
      <c r="B20" s="9"/>
      <c r="C20" s="9"/>
      <c r="D20" s="63">
        <v>13</v>
      </c>
      <c r="E20" s="125">
        <v>52657</v>
      </c>
      <c r="F20" s="125">
        <v>48937</v>
      </c>
      <c r="G20" s="125">
        <v>45383</v>
      </c>
      <c r="H20" s="125">
        <v>45383</v>
      </c>
      <c r="I20" s="125">
        <v>26564</v>
      </c>
      <c r="J20" s="9"/>
      <c r="M20"/>
      <c r="N20"/>
      <c r="O20"/>
      <c r="P20"/>
    </row>
    <row r="21" spans="1:16" ht="18">
      <c r="A21" s="9"/>
      <c r="B21" s="9"/>
      <c r="C21" s="9"/>
      <c r="D21" s="63">
        <v>14</v>
      </c>
      <c r="E21" s="125">
        <v>53905</v>
      </c>
      <c r="F21" s="125">
        <v>49732</v>
      </c>
      <c r="G21" s="125">
        <v>46198</v>
      </c>
      <c r="H21" s="125">
        <v>46198</v>
      </c>
      <c r="I21" s="125">
        <v>26564</v>
      </c>
      <c r="J21" s="9"/>
      <c r="M21"/>
      <c r="N21"/>
      <c r="O21"/>
      <c r="P21"/>
    </row>
    <row r="22" spans="1:16" ht="18">
      <c r="A22" s="9"/>
      <c r="B22" s="9"/>
      <c r="C22" s="9"/>
      <c r="D22" s="63">
        <v>15</v>
      </c>
      <c r="E22" s="125">
        <v>54890</v>
      </c>
      <c r="F22" s="125">
        <v>50635</v>
      </c>
      <c r="G22" s="125">
        <v>46932</v>
      </c>
      <c r="H22" s="125">
        <v>46932</v>
      </c>
      <c r="I22" s="125">
        <v>26564</v>
      </c>
      <c r="J22" s="9"/>
      <c r="M22"/>
      <c r="N22"/>
      <c r="O22"/>
      <c r="P22"/>
    </row>
    <row r="23" spans="1:16" ht="18">
      <c r="A23" s="9"/>
      <c r="B23" s="9"/>
      <c r="C23" s="9"/>
      <c r="D23" s="63">
        <v>16</v>
      </c>
      <c r="E23" s="125">
        <v>55777</v>
      </c>
      <c r="F23" s="125">
        <v>51447</v>
      </c>
      <c r="G23" s="125">
        <v>47132</v>
      </c>
      <c r="H23" s="125">
        <v>47132</v>
      </c>
      <c r="I23" s="125">
        <v>26564</v>
      </c>
      <c r="J23" s="9"/>
      <c r="M23"/>
      <c r="N23"/>
      <c r="O23"/>
      <c r="P23"/>
    </row>
    <row r="24" spans="1:16" ht="18">
      <c r="A24" s="9"/>
      <c r="B24" s="9"/>
      <c r="C24" s="9"/>
      <c r="D24" s="63">
        <v>17</v>
      </c>
      <c r="E24" s="125">
        <v>55936</v>
      </c>
      <c r="F24" s="125">
        <v>51606</v>
      </c>
      <c r="G24" s="125">
        <v>47288</v>
      </c>
      <c r="H24" s="125">
        <v>47288</v>
      </c>
      <c r="I24" s="125">
        <v>26564</v>
      </c>
      <c r="J24" s="9"/>
      <c r="M24"/>
      <c r="N24"/>
      <c r="O24"/>
      <c r="P24"/>
    </row>
    <row r="25" spans="1:16" ht="18">
      <c r="A25" s="9"/>
      <c r="B25" s="9"/>
      <c r="C25" s="9"/>
      <c r="D25" s="63">
        <v>18</v>
      </c>
      <c r="E25" s="125">
        <v>56096</v>
      </c>
      <c r="F25" s="125">
        <v>51763</v>
      </c>
      <c r="G25" s="125">
        <v>48091</v>
      </c>
      <c r="H25" s="125">
        <v>48091</v>
      </c>
      <c r="I25" s="125">
        <v>26564</v>
      </c>
      <c r="J25" s="9"/>
      <c r="M25"/>
      <c r="N25"/>
      <c r="O25"/>
      <c r="P25"/>
    </row>
    <row r="26" spans="1:16" ht="18">
      <c r="A26" s="9"/>
      <c r="B26" s="9"/>
      <c r="C26" s="9"/>
      <c r="D26" s="63">
        <v>19</v>
      </c>
      <c r="E26" s="125">
        <v>56252</v>
      </c>
      <c r="F26" s="125">
        <v>51836</v>
      </c>
      <c r="G26" s="125">
        <v>48859</v>
      </c>
      <c r="H26" s="125">
        <v>48859</v>
      </c>
      <c r="I26" s="125">
        <v>26564</v>
      </c>
      <c r="J26" s="9"/>
      <c r="M26"/>
      <c r="N26"/>
      <c r="O26"/>
      <c r="P26"/>
    </row>
    <row r="27" spans="1:16" ht="18">
      <c r="A27" s="9"/>
      <c r="B27" s="9"/>
      <c r="C27" s="9"/>
      <c r="D27" s="63">
        <v>20</v>
      </c>
      <c r="E27" s="125">
        <v>56994</v>
      </c>
      <c r="F27" s="125">
        <v>52715</v>
      </c>
      <c r="G27" s="125">
        <v>48979</v>
      </c>
      <c r="H27" s="125">
        <v>48979</v>
      </c>
      <c r="I27" s="125">
        <v>26564</v>
      </c>
      <c r="J27" s="9"/>
      <c r="M27"/>
      <c r="N27"/>
      <c r="O27"/>
      <c r="P27"/>
    </row>
    <row r="28" spans="1:16" ht="18">
      <c r="A28" s="9"/>
      <c r="B28" s="9"/>
      <c r="C28" s="9"/>
      <c r="D28" s="63">
        <v>21</v>
      </c>
      <c r="E28" s="125">
        <v>57916</v>
      </c>
      <c r="F28" s="125">
        <v>53561</v>
      </c>
      <c r="G28" s="125">
        <v>49188</v>
      </c>
      <c r="H28" s="125">
        <v>49188</v>
      </c>
      <c r="I28" s="125">
        <v>26564</v>
      </c>
      <c r="J28" s="9"/>
      <c r="M28"/>
      <c r="N28"/>
      <c r="O28"/>
      <c r="P28"/>
    </row>
    <row r="29" spans="1:16" ht="18">
      <c r="A29" s="9"/>
      <c r="B29" s="9"/>
      <c r="C29" s="9"/>
      <c r="D29" s="63">
        <v>22</v>
      </c>
      <c r="E29" s="125">
        <v>58075</v>
      </c>
      <c r="F29" s="125">
        <v>53721</v>
      </c>
      <c r="G29" s="125">
        <v>49347</v>
      </c>
      <c r="H29" s="125">
        <v>49347</v>
      </c>
      <c r="I29" s="125">
        <v>26564</v>
      </c>
      <c r="J29" s="9"/>
      <c r="M29"/>
      <c r="N29"/>
      <c r="O29"/>
      <c r="P29"/>
    </row>
    <row r="30" spans="1:16" ht="18">
      <c r="A30" s="9"/>
      <c r="B30" s="9"/>
      <c r="C30" s="9"/>
      <c r="D30" s="63">
        <v>23</v>
      </c>
      <c r="E30" s="125">
        <v>58234</v>
      </c>
      <c r="F30" s="125">
        <v>53876</v>
      </c>
      <c r="G30" s="125">
        <v>50238</v>
      </c>
      <c r="H30" s="125">
        <v>50238</v>
      </c>
      <c r="I30" s="125">
        <v>26564</v>
      </c>
      <c r="J30" s="9"/>
      <c r="M30"/>
      <c r="N30"/>
      <c r="O30"/>
      <c r="P30"/>
    </row>
    <row r="31" spans="1:16" ht="18">
      <c r="A31" s="9"/>
      <c r="B31" s="9"/>
      <c r="C31" s="9"/>
      <c r="D31" s="63">
        <v>24</v>
      </c>
      <c r="E31" s="125">
        <v>58391</v>
      </c>
      <c r="F31" s="125">
        <v>54035</v>
      </c>
      <c r="G31" s="125">
        <v>51455</v>
      </c>
      <c r="H31" s="125">
        <v>51455</v>
      </c>
      <c r="I31" s="125">
        <v>26564</v>
      </c>
      <c r="J31" s="9"/>
      <c r="M31"/>
      <c r="N31"/>
      <c r="O31"/>
      <c r="P31"/>
    </row>
    <row r="32" spans="1:16" ht="18">
      <c r="A32" s="9"/>
      <c r="B32" s="9"/>
      <c r="C32" s="9"/>
      <c r="D32" s="63">
        <v>25</v>
      </c>
      <c r="E32" s="125">
        <v>58553</v>
      </c>
      <c r="F32" s="125">
        <v>54191</v>
      </c>
      <c r="G32" s="125">
        <v>52796</v>
      </c>
      <c r="H32" s="125">
        <v>52796</v>
      </c>
      <c r="I32" s="125">
        <v>26564</v>
      </c>
      <c r="J32" s="9"/>
      <c r="M32"/>
      <c r="N32"/>
      <c r="O32"/>
      <c r="P32"/>
    </row>
    <row r="33" spans="1:16" ht="18">
      <c r="A33" s="9"/>
      <c r="B33" s="9"/>
      <c r="C33" s="9"/>
      <c r="D33" s="63">
        <v>26</v>
      </c>
      <c r="E33" s="125">
        <v>58960</v>
      </c>
      <c r="F33" s="125">
        <v>54696</v>
      </c>
      <c r="G33" s="125">
        <v>53892</v>
      </c>
      <c r="H33" s="125">
        <v>53892</v>
      </c>
      <c r="I33" s="125">
        <v>26564</v>
      </c>
      <c r="J33" s="9"/>
      <c r="M33"/>
      <c r="N33"/>
      <c r="O33"/>
      <c r="P33"/>
    </row>
    <row r="34" spans="1:16" ht="18">
      <c r="A34" s="9"/>
      <c r="B34" s="9"/>
      <c r="C34" s="9"/>
      <c r="D34" s="63">
        <v>27</v>
      </c>
      <c r="E34" s="125">
        <v>59917</v>
      </c>
      <c r="F34" s="125">
        <v>55577</v>
      </c>
      <c r="G34" s="125">
        <v>54761</v>
      </c>
      <c r="H34" s="125">
        <v>54761</v>
      </c>
      <c r="I34" s="125">
        <v>26564</v>
      </c>
      <c r="J34" s="9"/>
      <c r="M34"/>
      <c r="N34"/>
      <c r="O34"/>
      <c r="P34"/>
    </row>
    <row r="35" spans="1:16" ht="18">
      <c r="A35" s="9"/>
      <c r="B35" s="9"/>
      <c r="C35" s="9"/>
      <c r="D35" s="65">
        <v>28</v>
      </c>
      <c r="E35" s="125">
        <v>60072</v>
      </c>
      <c r="F35" s="125">
        <v>55730</v>
      </c>
      <c r="G35" s="125">
        <v>54883</v>
      </c>
      <c r="H35" s="125">
        <v>54883</v>
      </c>
      <c r="I35" s="125">
        <v>26564</v>
      </c>
      <c r="J35" s="9"/>
      <c r="M35"/>
      <c r="N35"/>
      <c r="O35"/>
      <c r="P35"/>
    </row>
    <row r="36" spans="1:16" ht="18">
      <c r="A36" s="9"/>
      <c r="B36" s="9"/>
      <c r="C36" s="9"/>
      <c r="D36" s="65">
        <v>29</v>
      </c>
      <c r="E36" s="125">
        <v>60223</v>
      </c>
      <c r="F36" s="125">
        <v>55881</v>
      </c>
      <c r="G36" s="125">
        <v>55007</v>
      </c>
      <c r="H36" s="125">
        <v>55007</v>
      </c>
      <c r="I36" s="125">
        <v>26564</v>
      </c>
      <c r="J36" s="9"/>
      <c r="M36"/>
      <c r="N36"/>
      <c r="O36"/>
      <c r="P36"/>
    </row>
    <row r="37" spans="1:16" ht="18">
      <c r="A37" s="9"/>
      <c r="B37" s="9"/>
      <c r="C37" s="9"/>
      <c r="D37" s="65">
        <v>30</v>
      </c>
      <c r="E37" s="125">
        <v>60375</v>
      </c>
      <c r="F37" s="125">
        <v>56035</v>
      </c>
      <c r="G37" s="125">
        <v>55132</v>
      </c>
      <c r="H37" s="125">
        <v>55132</v>
      </c>
      <c r="I37" s="125">
        <v>26564</v>
      </c>
      <c r="J37" s="9"/>
      <c r="M37"/>
      <c r="N37"/>
      <c r="O37"/>
      <c r="P37"/>
    </row>
    <row r="38" spans="1:16" ht="18">
      <c r="A38" s="9"/>
      <c r="B38" s="9"/>
      <c r="C38" s="9"/>
      <c r="D38" s="65" t="s">
        <v>92</v>
      </c>
      <c r="E38" s="125">
        <v>60620</v>
      </c>
      <c r="F38" s="125">
        <v>56286</v>
      </c>
      <c r="G38" s="125">
        <v>55256</v>
      </c>
      <c r="H38" s="125">
        <v>55256</v>
      </c>
      <c r="I38" s="125">
        <v>26564</v>
      </c>
      <c r="J38" s="9"/>
      <c r="M38"/>
      <c r="N38"/>
      <c r="O38"/>
      <c r="P38"/>
    </row>
    <row r="40" spans="1:11" ht="12.75">
      <c r="A40" s="134" t="s">
        <v>84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ht="12.75">
      <c r="A41" s="134" t="s">
        <v>160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</row>
  </sheetData>
  <sheetProtection/>
  <mergeCells count="5">
    <mergeCell ref="A40:K40"/>
    <mergeCell ref="A41:K41"/>
    <mergeCell ref="A1:K1"/>
    <mergeCell ref="A2:K2"/>
    <mergeCell ref="A3:K3"/>
  </mergeCells>
  <printOptions/>
  <pageMargins left="0.5" right="0.75" top="1" bottom="1" header="0.5" footer="0.5"/>
  <pageSetup fitToHeight="2" horizontalDpi="600" verticalDpi="600" orientation="portrait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8" width="10.140625" style="0" customWidth="1"/>
    <col min="9" max="9" width="8.8515625" style="0" customWidth="1"/>
    <col min="10" max="10" width="10.28125" style="97" bestFit="1" customWidth="1"/>
    <col min="11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106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32" t="s">
        <v>222</v>
      </c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2" t="s">
        <v>9</v>
      </c>
      <c r="B4" s="132"/>
      <c r="C4" s="132"/>
      <c r="D4" s="132"/>
      <c r="E4" s="132"/>
      <c r="F4" s="132"/>
      <c r="G4" s="132"/>
      <c r="H4" s="132"/>
      <c r="I4" s="132"/>
    </row>
    <row r="5" spans="3:9" ht="13.5">
      <c r="C5" s="2" t="s">
        <v>18</v>
      </c>
      <c r="D5" s="3"/>
      <c r="E5" s="18" t="s">
        <v>26</v>
      </c>
      <c r="F5" s="18"/>
      <c r="G5" s="84" t="s">
        <v>76</v>
      </c>
      <c r="H5" s="20"/>
      <c r="I5" s="19"/>
    </row>
    <row r="6" spans="3:10" ht="12.75" customHeight="1">
      <c r="C6" s="12">
        <v>0</v>
      </c>
      <c r="D6" s="9"/>
      <c r="E6" s="31">
        <f>+G6/205/8</f>
        <v>12.7365</v>
      </c>
      <c r="F6" s="31"/>
      <c r="G6" s="118">
        <v>20887.86</v>
      </c>
      <c r="H6" s="21"/>
      <c r="I6" s="9"/>
      <c r="J6"/>
    </row>
    <row r="7" spans="3:10" ht="12.75" customHeight="1">
      <c r="C7" s="12">
        <v>1</v>
      </c>
      <c r="D7" s="9"/>
      <c r="E7" s="31">
        <f aca="true" t="shared" si="0" ref="E7:E46">+G7/205/8</f>
        <v>13.352597560975608</v>
      </c>
      <c r="F7" s="31"/>
      <c r="G7" s="118">
        <v>21898.26</v>
      </c>
      <c r="H7" s="21"/>
      <c r="I7" s="9"/>
      <c r="J7"/>
    </row>
    <row r="8" spans="3:10" ht="12.75" customHeight="1">
      <c r="C8" s="12">
        <v>2</v>
      </c>
      <c r="D8" s="9"/>
      <c r="E8" s="31">
        <f t="shared" si="0"/>
        <v>14.190902439024391</v>
      </c>
      <c r="F8" s="31"/>
      <c r="G8" s="118">
        <v>23273.08</v>
      </c>
      <c r="H8" s="21"/>
      <c r="I8" s="9"/>
      <c r="J8"/>
    </row>
    <row r="9" spans="3:10" ht="12.75" customHeight="1">
      <c r="C9" s="12">
        <v>3</v>
      </c>
      <c r="D9" s="9"/>
      <c r="E9" s="31">
        <f t="shared" si="0"/>
        <v>14.706</v>
      </c>
      <c r="F9" s="31"/>
      <c r="G9" s="118">
        <v>24117.84</v>
      </c>
      <c r="H9" s="21"/>
      <c r="I9" s="9"/>
      <c r="J9"/>
    </row>
    <row r="10" spans="3:10" ht="12.75" customHeight="1">
      <c r="C10" s="12">
        <v>4</v>
      </c>
      <c r="D10" s="9"/>
      <c r="E10" s="31">
        <f t="shared" si="0"/>
        <v>14.837298780487803</v>
      </c>
      <c r="F10" s="31"/>
      <c r="G10" s="118">
        <v>24333.17</v>
      </c>
      <c r="H10" s="21"/>
      <c r="I10" s="9"/>
      <c r="J10"/>
    </row>
    <row r="11" spans="3:10" ht="12.75" customHeight="1">
      <c r="C11" s="12">
        <v>5</v>
      </c>
      <c r="D11" s="9"/>
      <c r="E11" s="31">
        <f t="shared" si="0"/>
        <v>14.948402439024392</v>
      </c>
      <c r="F11" s="31"/>
      <c r="G11" s="118">
        <v>24515.38</v>
      </c>
      <c r="H11" s="21"/>
      <c r="I11" s="9"/>
      <c r="J11"/>
    </row>
    <row r="12" spans="3:10" ht="12.75" customHeight="1">
      <c r="C12" s="12">
        <v>6</v>
      </c>
      <c r="D12" s="9"/>
      <c r="E12" s="31">
        <f t="shared" si="0"/>
        <v>15.059500000000002</v>
      </c>
      <c r="F12" s="31"/>
      <c r="G12" s="118">
        <v>24697.58</v>
      </c>
      <c r="H12" s="21"/>
      <c r="I12" s="9"/>
      <c r="J12"/>
    </row>
    <row r="13" spans="3:10" ht="12.75" customHeight="1">
      <c r="C13" s="12">
        <v>7</v>
      </c>
      <c r="D13" s="9"/>
      <c r="E13" s="31">
        <f t="shared" si="0"/>
        <v>15.120097560975609</v>
      </c>
      <c r="F13" s="31"/>
      <c r="G13" s="118">
        <v>24796.96</v>
      </c>
      <c r="H13" s="21"/>
      <c r="I13" s="9"/>
      <c r="J13"/>
    </row>
    <row r="14" spans="3:10" ht="12.75" customHeight="1">
      <c r="C14" s="12">
        <v>8</v>
      </c>
      <c r="D14" s="9"/>
      <c r="E14" s="31">
        <f t="shared" si="0"/>
        <v>15.190798780487805</v>
      </c>
      <c r="F14" s="31"/>
      <c r="G14" s="118">
        <v>24912.91</v>
      </c>
      <c r="H14" s="21"/>
      <c r="I14" s="9"/>
      <c r="J14"/>
    </row>
    <row r="15" spans="3:10" ht="12.75" customHeight="1">
      <c r="C15" s="12">
        <v>9</v>
      </c>
      <c r="D15" s="9"/>
      <c r="E15" s="31">
        <f t="shared" si="0"/>
        <v>15.2615</v>
      </c>
      <c r="F15" s="31"/>
      <c r="G15" s="118">
        <v>25028.86</v>
      </c>
      <c r="H15" s="21"/>
      <c r="I15" s="9"/>
      <c r="J15"/>
    </row>
    <row r="16" spans="3:10" ht="12.75" customHeight="1">
      <c r="C16" s="12">
        <v>10</v>
      </c>
      <c r="D16" s="9"/>
      <c r="E16" s="31">
        <f t="shared" si="0"/>
        <v>15.32209756097561</v>
      </c>
      <c r="F16" s="31"/>
      <c r="G16" s="118">
        <v>25128.24</v>
      </c>
      <c r="H16" s="13"/>
      <c r="I16" s="9"/>
      <c r="J16"/>
    </row>
    <row r="17" spans="3:10" ht="12.75" customHeight="1">
      <c r="C17" s="12">
        <v>11</v>
      </c>
      <c r="D17" s="9"/>
      <c r="E17" s="31">
        <f t="shared" si="0"/>
        <v>15.52409756097561</v>
      </c>
      <c r="F17" s="31"/>
      <c r="G17" s="118">
        <v>25459.52</v>
      </c>
      <c r="H17" s="13"/>
      <c r="I17" s="9"/>
      <c r="J17"/>
    </row>
    <row r="18" spans="3:10" ht="12.75" customHeight="1">
      <c r="C18" s="12">
        <v>12</v>
      </c>
      <c r="D18" s="9" t="s">
        <v>9</v>
      </c>
      <c r="E18" s="31">
        <f t="shared" si="0"/>
        <v>15.65540243902439</v>
      </c>
      <c r="F18" s="31"/>
      <c r="G18" s="118">
        <v>25674.86</v>
      </c>
      <c r="H18" s="13"/>
      <c r="I18" s="9"/>
      <c r="J18"/>
    </row>
    <row r="19" spans="3:10" ht="12.75" customHeight="1">
      <c r="C19" s="12">
        <v>13</v>
      </c>
      <c r="D19" s="9"/>
      <c r="E19" s="31">
        <f t="shared" si="0"/>
        <v>15.82709756097561</v>
      </c>
      <c r="F19" s="31"/>
      <c r="G19" s="118">
        <v>25956.44</v>
      </c>
      <c r="H19" s="13"/>
      <c r="I19" s="9"/>
      <c r="J19"/>
    </row>
    <row r="20" spans="3:10" ht="12.75" customHeight="1">
      <c r="C20" s="15">
        <v>14</v>
      </c>
      <c r="D20" s="9"/>
      <c r="E20" s="31">
        <f t="shared" si="0"/>
        <v>16.02909756097561</v>
      </c>
      <c r="F20" s="31"/>
      <c r="G20" s="118">
        <v>26287.72</v>
      </c>
      <c r="H20" s="21"/>
      <c r="I20" s="9"/>
      <c r="J20"/>
    </row>
    <row r="21" spans="3:10" ht="12.75" customHeight="1">
      <c r="C21" s="15">
        <v>15</v>
      </c>
      <c r="D21" s="22"/>
      <c r="E21" s="31">
        <f t="shared" si="0"/>
        <v>16.23109756097561</v>
      </c>
      <c r="F21" s="26"/>
      <c r="G21" s="118">
        <v>26619</v>
      </c>
      <c r="H21" s="22"/>
      <c r="I21" s="22"/>
      <c r="J21"/>
    </row>
    <row r="22" spans="3:10" ht="12.75" customHeight="1">
      <c r="C22" s="15">
        <v>16</v>
      </c>
      <c r="E22" s="31">
        <f t="shared" si="0"/>
        <v>16.41290243902439</v>
      </c>
      <c r="F22" s="26"/>
      <c r="G22" s="118">
        <v>26917.16</v>
      </c>
      <c r="I22" s="9"/>
      <c r="J22"/>
    </row>
    <row r="23" spans="3:10" ht="12.75" customHeight="1">
      <c r="C23" s="15">
        <v>17</v>
      </c>
      <c r="E23" s="31">
        <f t="shared" si="0"/>
        <v>16.594701219512196</v>
      </c>
      <c r="F23" s="26"/>
      <c r="G23" s="118">
        <v>27215.31</v>
      </c>
      <c r="I23" s="9"/>
      <c r="J23"/>
    </row>
    <row r="24" spans="3:10" ht="12.75" customHeight="1">
      <c r="C24" s="15">
        <v>18</v>
      </c>
      <c r="E24" s="31">
        <f t="shared" si="0"/>
        <v>16.796701219512194</v>
      </c>
      <c r="F24" s="26"/>
      <c r="G24" s="118">
        <v>27546.59</v>
      </c>
      <c r="I24" s="9"/>
      <c r="J24"/>
    </row>
    <row r="25" spans="3:10" ht="12.75" customHeight="1">
      <c r="C25" s="15">
        <v>19</v>
      </c>
      <c r="E25" s="31">
        <f t="shared" si="0"/>
        <v>16.998701219512196</v>
      </c>
      <c r="F25" s="26"/>
      <c r="G25" s="118">
        <v>27877.87</v>
      </c>
      <c r="I25" s="9"/>
      <c r="J25"/>
    </row>
    <row r="26" spans="3:10" ht="12.75" customHeight="1">
      <c r="C26" s="15">
        <v>20</v>
      </c>
      <c r="E26" s="31">
        <f t="shared" si="0"/>
        <v>17.19059756097561</v>
      </c>
      <c r="F26" s="26"/>
      <c r="G26" s="118">
        <v>28192.58</v>
      </c>
      <c r="I26" s="9"/>
      <c r="J26"/>
    </row>
    <row r="27" spans="3:10" ht="12.75" customHeight="1">
      <c r="C27" s="15">
        <v>21</v>
      </c>
      <c r="D27" s="22"/>
      <c r="E27" s="31">
        <f t="shared" si="0"/>
        <v>17.37240243902439</v>
      </c>
      <c r="F27" s="26"/>
      <c r="G27" s="118">
        <v>28490.74</v>
      </c>
      <c r="H27" s="22"/>
      <c r="I27" s="22"/>
      <c r="J27"/>
    </row>
    <row r="28" spans="3:10" ht="12.75" customHeight="1">
      <c r="C28" s="15">
        <v>22</v>
      </c>
      <c r="D28" s="22"/>
      <c r="E28" s="31">
        <f t="shared" si="0"/>
        <v>17.564298780487807</v>
      </c>
      <c r="F28" s="26"/>
      <c r="G28" s="118">
        <v>28805.45</v>
      </c>
      <c r="H28" s="22"/>
      <c r="I28" s="22"/>
      <c r="J28"/>
    </row>
    <row r="29" spans="3:10" ht="12.75" customHeight="1">
      <c r="C29" s="15">
        <v>23</v>
      </c>
      <c r="D29" s="22"/>
      <c r="E29" s="31">
        <f t="shared" si="0"/>
        <v>17.766298780487805</v>
      </c>
      <c r="F29" s="26"/>
      <c r="G29" s="118">
        <v>29136.73</v>
      </c>
      <c r="H29" s="22"/>
      <c r="I29" s="22"/>
      <c r="J29"/>
    </row>
    <row r="30" spans="3:10" ht="12.75" customHeight="1">
      <c r="C30" s="15">
        <v>24</v>
      </c>
      <c r="D30" s="22"/>
      <c r="E30" s="31">
        <f t="shared" si="0"/>
        <v>17.958201219512194</v>
      </c>
      <c r="F30" s="26"/>
      <c r="G30" s="118">
        <v>29451.45</v>
      </c>
      <c r="H30" s="22"/>
      <c r="I30" s="22"/>
      <c r="J30"/>
    </row>
    <row r="31" spans="3:10" ht="12.75" customHeight="1">
      <c r="C31" s="15">
        <v>25</v>
      </c>
      <c r="D31" s="22"/>
      <c r="E31" s="31">
        <f t="shared" si="0"/>
        <v>18.15009756097561</v>
      </c>
      <c r="F31" s="26"/>
      <c r="G31" s="118">
        <v>29766.16</v>
      </c>
      <c r="H31" s="22"/>
      <c r="I31" s="22"/>
      <c r="J31"/>
    </row>
    <row r="32" spans="3:10" ht="12.75" customHeight="1">
      <c r="C32" s="15">
        <v>26</v>
      </c>
      <c r="E32" s="31">
        <f t="shared" si="0"/>
        <v>18.342000000000002</v>
      </c>
      <c r="F32" s="26"/>
      <c r="G32" s="118">
        <v>30080.88</v>
      </c>
      <c r="I32" s="9"/>
      <c r="J32"/>
    </row>
    <row r="33" spans="3:10" ht="12.75" customHeight="1">
      <c r="C33" s="15">
        <v>27</v>
      </c>
      <c r="E33" s="31">
        <f t="shared" si="0"/>
        <v>18.523798780487805</v>
      </c>
      <c r="F33" s="26"/>
      <c r="G33" s="118">
        <v>30379.03</v>
      </c>
      <c r="I33" s="9"/>
      <c r="J33"/>
    </row>
    <row r="34" spans="3:10" ht="12.75" customHeight="1">
      <c r="C34" s="15">
        <v>28</v>
      </c>
      <c r="E34" s="31">
        <f t="shared" si="0"/>
        <v>18.78640243902439</v>
      </c>
      <c r="F34" s="26"/>
      <c r="G34" s="118">
        <v>30809.7</v>
      </c>
      <c r="I34" s="68"/>
      <c r="J34"/>
    </row>
    <row r="35" spans="3:10" ht="12.75" customHeight="1">
      <c r="C35" s="15">
        <v>29</v>
      </c>
      <c r="E35" s="31">
        <f t="shared" si="0"/>
        <v>18.917701219512196</v>
      </c>
      <c r="F35" s="26"/>
      <c r="G35" s="118">
        <v>31025.03</v>
      </c>
      <c r="I35" s="68"/>
      <c r="J35"/>
    </row>
    <row r="36" spans="3:10" ht="12.75" customHeight="1">
      <c r="C36" s="15">
        <v>30</v>
      </c>
      <c r="E36" s="31">
        <f t="shared" si="0"/>
        <v>19.05909756097561</v>
      </c>
      <c r="F36" s="26"/>
      <c r="G36" s="118">
        <v>31256.92</v>
      </c>
      <c r="I36" s="68"/>
      <c r="J36"/>
    </row>
    <row r="37" spans="3:10" ht="12.75" customHeight="1">
      <c r="C37" s="15">
        <v>31</v>
      </c>
      <c r="E37" s="31">
        <f t="shared" si="0"/>
        <v>19.180298780487803</v>
      </c>
      <c r="F37" s="26"/>
      <c r="G37" s="118">
        <v>31455.69</v>
      </c>
      <c r="I37" s="68"/>
      <c r="J37"/>
    </row>
    <row r="38" spans="3:10" ht="12.75" customHeight="1">
      <c r="C38" s="15">
        <v>32</v>
      </c>
      <c r="E38" s="31">
        <f t="shared" si="0"/>
        <v>19.31159756097561</v>
      </c>
      <c r="F38" s="26"/>
      <c r="G38" s="118">
        <v>31671.02</v>
      </c>
      <c r="I38" s="68"/>
      <c r="J38"/>
    </row>
    <row r="39" spans="3:10" ht="12.75" customHeight="1">
      <c r="C39" s="15">
        <v>33</v>
      </c>
      <c r="E39" s="31">
        <f t="shared" si="0"/>
        <v>19.432798780487804</v>
      </c>
      <c r="F39" s="26"/>
      <c r="G39" s="118">
        <v>31869.79</v>
      </c>
      <c r="I39" s="68"/>
      <c r="J39"/>
    </row>
    <row r="40" spans="3:10" ht="12.75" customHeight="1">
      <c r="C40" s="15">
        <v>34</v>
      </c>
      <c r="E40" s="31">
        <f t="shared" si="0"/>
        <v>19.564097560975608</v>
      </c>
      <c r="F40" s="26"/>
      <c r="G40" s="118">
        <v>32085.12</v>
      </c>
      <c r="I40" s="68"/>
      <c r="J40"/>
    </row>
    <row r="41" spans="3:10" ht="12.75" customHeight="1">
      <c r="C41" s="15">
        <v>35</v>
      </c>
      <c r="E41" s="31">
        <f t="shared" si="0"/>
        <v>19.685298780487805</v>
      </c>
      <c r="F41" s="26"/>
      <c r="G41" s="118">
        <v>32283.89</v>
      </c>
      <c r="I41" s="68"/>
      <c r="J41"/>
    </row>
    <row r="42" spans="3:10" ht="12.75" customHeight="1">
      <c r="C42" s="15">
        <v>36</v>
      </c>
      <c r="E42" s="31">
        <f t="shared" si="0"/>
        <v>19.81659756097561</v>
      </c>
      <c r="F42" s="26"/>
      <c r="G42" s="118">
        <v>32499.22</v>
      </c>
      <c r="I42" s="68"/>
      <c r="J42"/>
    </row>
    <row r="43" spans="3:10" ht="12.75" customHeight="1">
      <c r="C43" s="15">
        <v>37</v>
      </c>
      <c r="E43" s="31">
        <f t="shared" si="0"/>
        <v>19.958</v>
      </c>
      <c r="F43" s="26"/>
      <c r="G43" s="118">
        <v>32731.12</v>
      </c>
      <c r="I43" s="68"/>
      <c r="J43"/>
    </row>
    <row r="44" spans="3:10" ht="12.75" customHeight="1">
      <c r="C44" s="15">
        <v>38</v>
      </c>
      <c r="E44" s="31">
        <f t="shared" si="0"/>
        <v>20.079201219512196</v>
      </c>
      <c r="F44" s="26"/>
      <c r="G44" s="118">
        <v>32929.89</v>
      </c>
      <c r="I44" s="68"/>
      <c r="J44"/>
    </row>
    <row r="45" spans="3:10" ht="12.75" customHeight="1">
      <c r="C45" s="15">
        <v>39</v>
      </c>
      <c r="E45" s="31">
        <f t="shared" si="0"/>
        <v>20.2105</v>
      </c>
      <c r="F45" s="26"/>
      <c r="G45" s="118">
        <v>33145.22</v>
      </c>
      <c r="I45" s="68"/>
      <c r="J45"/>
    </row>
    <row r="46" spans="3:10" ht="12.75" customHeight="1">
      <c r="C46" s="15">
        <v>40</v>
      </c>
      <c r="E46" s="31">
        <f t="shared" si="0"/>
        <v>20.331701219512194</v>
      </c>
      <c r="F46" s="26"/>
      <c r="G46" s="118">
        <v>33343.99</v>
      </c>
      <c r="I46" s="68"/>
      <c r="J46"/>
    </row>
    <row r="47" spans="3:9" ht="15.75">
      <c r="C47" s="15"/>
      <c r="E47" s="26"/>
      <c r="F47" s="26"/>
      <c r="G47" s="50"/>
      <c r="I47" s="68"/>
    </row>
    <row r="48" spans="2:9" ht="15.75">
      <c r="B48" t="s">
        <v>77</v>
      </c>
      <c r="C48" s="15"/>
      <c r="E48" s="26"/>
      <c r="F48" s="26"/>
      <c r="G48" s="50"/>
      <c r="I48" s="68"/>
    </row>
    <row r="49" ht="12.75">
      <c r="I49" s="19"/>
    </row>
    <row r="50" ht="12.75">
      <c r="A50" t="s">
        <v>9</v>
      </c>
    </row>
    <row r="51" spans="1:9" ht="12.75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 ht="12.75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sheetProtection/>
  <mergeCells count="4">
    <mergeCell ref="A1:I1"/>
    <mergeCell ref="A2:I2"/>
    <mergeCell ref="A4:I4"/>
    <mergeCell ref="A3:I3"/>
  </mergeCells>
  <printOptions/>
  <pageMargins left="0.5" right="0.5" top="0.75" bottom="0.25" header="0.25" footer="0.25"/>
  <pageSetup horizontalDpi="600" verticalDpi="600" orientation="portrait" scale="11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6" width="8.8515625" style="0" customWidth="1"/>
    <col min="7" max="7" width="12.00390625" style="0" customWidth="1"/>
    <col min="8" max="9" width="8.8515625" style="0" customWidth="1"/>
    <col min="10" max="10" width="10.28125" style="0" bestFit="1" customWidth="1"/>
    <col min="11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105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32" t="s">
        <v>222</v>
      </c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2" t="s">
        <v>9</v>
      </c>
      <c r="B4" s="132"/>
      <c r="C4" s="132"/>
      <c r="D4" s="132"/>
      <c r="E4" s="132"/>
      <c r="F4" s="132"/>
      <c r="G4" s="132"/>
      <c r="H4" s="132"/>
      <c r="I4" s="132"/>
    </row>
    <row r="5" spans="3:9" ht="13.5">
      <c r="C5" s="2" t="s">
        <v>18</v>
      </c>
      <c r="D5" s="3"/>
      <c r="E5" s="18" t="s">
        <v>26</v>
      </c>
      <c r="F5" s="18"/>
      <c r="G5" s="84" t="s">
        <v>27</v>
      </c>
      <c r="H5" s="20"/>
      <c r="I5" s="19"/>
    </row>
    <row r="6" spans="3:9" ht="12.75" customHeight="1">
      <c r="C6" s="12">
        <v>0</v>
      </c>
      <c r="D6" s="9"/>
      <c r="E6" s="31">
        <f>+G6/8/240</f>
        <v>19.442005208333335</v>
      </c>
      <c r="F6" s="31"/>
      <c r="G6" s="118">
        <v>37328.65</v>
      </c>
      <c r="H6" s="21"/>
      <c r="I6" s="9"/>
    </row>
    <row r="7" spans="3:9" ht="12.75" customHeight="1">
      <c r="C7" s="12">
        <v>1</v>
      </c>
      <c r="D7" s="9"/>
      <c r="E7" s="31">
        <f aca="true" t="shared" si="0" ref="E7:E46">+G7/8/240</f>
        <v>19.75236979166667</v>
      </c>
      <c r="F7" s="31"/>
      <c r="G7" s="118">
        <v>37924.55</v>
      </c>
      <c r="H7" s="21"/>
      <c r="I7" s="9"/>
    </row>
    <row r="8" spans="3:9" ht="12.75" customHeight="1">
      <c r="C8" s="12">
        <v>2</v>
      </c>
      <c r="D8" s="9"/>
      <c r="E8" s="31">
        <f t="shared" si="0"/>
        <v>19.82075520833333</v>
      </c>
      <c r="F8" s="31"/>
      <c r="G8" s="118">
        <v>38055.85</v>
      </c>
      <c r="H8" s="21"/>
      <c r="I8" s="9"/>
    </row>
    <row r="9" spans="3:9" ht="12.75" customHeight="1">
      <c r="C9" s="12">
        <v>3</v>
      </c>
      <c r="D9" s="9"/>
      <c r="E9" s="31">
        <f t="shared" si="0"/>
        <v>19.888088541666665</v>
      </c>
      <c r="F9" s="31"/>
      <c r="G9" s="118">
        <v>38185.13</v>
      </c>
      <c r="H9" s="21"/>
      <c r="I9" s="9"/>
    </row>
    <row r="10" spans="3:9" ht="12.75" customHeight="1">
      <c r="C10" s="12">
        <v>4</v>
      </c>
      <c r="D10" s="9"/>
      <c r="E10" s="31">
        <f t="shared" si="0"/>
        <v>19.957</v>
      </c>
      <c r="F10" s="31"/>
      <c r="G10" s="118">
        <v>38317.44</v>
      </c>
      <c r="H10" s="21"/>
      <c r="I10" s="9"/>
    </row>
    <row r="11" spans="3:9" ht="12.75" customHeight="1">
      <c r="C11" s="12">
        <v>5</v>
      </c>
      <c r="D11" s="9"/>
      <c r="E11" s="31">
        <f t="shared" si="0"/>
        <v>20.02328125</v>
      </c>
      <c r="F11" s="31"/>
      <c r="G11" s="118">
        <v>38444.7</v>
      </c>
      <c r="H11" s="21"/>
      <c r="I11" s="9"/>
    </row>
    <row r="12" spans="3:9" ht="12.75" customHeight="1">
      <c r="C12" s="12">
        <v>6</v>
      </c>
      <c r="D12" s="9"/>
      <c r="E12" s="31">
        <f t="shared" si="0"/>
        <v>20.308921875</v>
      </c>
      <c r="F12" s="31"/>
      <c r="G12" s="118">
        <v>38993.13</v>
      </c>
      <c r="H12" s="21"/>
      <c r="I12" s="9"/>
    </row>
    <row r="13" spans="3:9" ht="12.75" customHeight="1">
      <c r="C13" s="12">
        <v>7</v>
      </c>
      <c r="D13" s="9"/>
      <c r="E13" s="31">
        <f t="shared" si="0"/>
        <v>20.675572916666667</v>
      </c>
      <c r="F13" s="31"/>
      <c r="G13" s="118">
        <v>39697.1</v>
      </c>
      <c r="H13" s="21"/>
      <c r="I13" s="9"/>
    </row>
    <row r="14" spans="3:9" ht="12.75" customHeight="1">
      <c r="C14" s="12">
        <v>8</v>
      </c>
      <c r="D14" s="9"/>
      <c r="E14" s="31">
        <f t="shared" si="0"/>
        <v>21.195302083333335</v>
      </c>
      <c r="F14" s="31"/>
      <c r="G14" s="118">
        <v>40694.98</v>
      </c>
      <c r="H14" s="21"/>
      <c r="I14" s="9"/>
    </row>
    <row r="15" spans="3:9" ht="12.75" customHeight="1">
      <c r="C15" s="12">
        <v>9</v>
      </c>
      <c r="D15" s="9"/>
      <c r="E15" s="31">
        <f t="shared" si="0"/>
        <v>21.537755208333333</v>
      </c>
      <c r="F15" s="31"/>
      <c r="G15" s="118">
        <v>41352.49</v>
      </c>
      <c r="H15" s="21"/>
      <c r="I15" s="9"/>
    </row>
    <row r="16" spans="3:9" ht="12.75" customHeight="1">
      <c r="C16" s="12">
        <v>10</v>
      </c>
      <c r="D16" s="9"/>
      <c r="E16" s="31">
        <f t="shared" si="0"/>
        <v>22.299989583333335</v>
      </c>
      <c r="F16" s="31"/>
      <c r="G16" s="118">
        <v>42815.98</v>
      </c>
      <c r="H16" s="13"/>
      <c r="I16" s="9"/>
    </row>
    <row r="17" spans="3:9" ht="12.75" customHeight="1">
      <c r="C17" s="12">
        <v>11</v>
      </c>
      <c r="D17" s="9"/>
      <c r="E17" s="31">
        <f t="shared" si="0"/>
        <v>22.66190625</v>
      </c>
      <c r="F17" s="31"/>
      <c r="G17" s="118">
        <v>43510.86</v>
      </c>
      <c r="H17" s="13"/>
      <c r="I17" s="9"/>
    </row>
    <row r="18" spans="3:9" ht="12.75" customHeight="1">
      <c r="C18" s="12">
        <v>12</v>
      </c>
      <c r="D18" s="9" t="s">
        <v>9</v>
      </c>
      <c r="E18" s="31">
        <f t="shared" si="0"/>
        <v>23.387317708333335</v>
      </c>
      <c r="F18" s="31"/>
      <c r="G18" s="118">
        <v>44903.65</v>
      </c>
      <c r="H18" s="13"/>
      <c r="I18" s="9"/>
    </row>
    <row r="19" spans="3:9" ht="12.75" customHeight="1">
      <c r="C19" s="12">
        <v>13</v>
      </c>
      <c r="D19" s="9"/>
      <c r="E19" s="31">
        <f t="shared" si="0"/>
        <v>24.11325520833333</v>
      </c>
      <c r="F19" s="31"/>
      <c r="G19" s="118">
        <v>46297.45</v>
      </c>
      <c r="H19" s="13"/>
      <c r="I19" s="9"/>
    </row>
    <row r="20" spans="3:9" ht="12.75" customHeight="1">
      <c r="C20" s="15">
        <v>14</v>
      </c>
      <c r="D20" s="9"/>
      <c r="E20" s="31">
        <f t="shared" si="0"/>
        <v>24.558286458333335</v>
      </c>
      <c r="F20" s="31"/>
      <c r="G20" s="118">
        <v>47151.91</v>
      </c>
      <c r="H20" s="21"/>
      <c r="I20" s="9"/>
    </row>
    <row r="21" spans="3:9" ht="12.75" customHeight="1">
      <c r="C21" s="15">
        <v>15</v>
      </c>
      <c r="D21" s="22"/>
      <c r="E21" s="31">
        <f t="shared" si="0"/>
        <v>24.959656250000002</v>
      </c>
      <c r="F21" s="26"/>
      <c r="G21" s="118">
        <v>47922.54</v>
      </c>
      <c r="H21" s="22"/>
      <c r="I21" s="22"/>
    </row>
    <row r="22" spans="3:9" ht="12.75" customHeight="1">
      <c r="C22" s="15">
        <v>16</v>
      </c>
      <c r="E22" s="31">
        <f t="shared" si="0"/>
        <v>25.068546875</v>
      </c>
      <c r="F22" s="26"/>
      <c r="G22" s="118">
        <v>48131.61</v>
      </c>
      <c r="I22" s="9"/>
    </row>
    <row r="23" spans="3:9" ht="12.75" customHeight="1">
      <c r="C23" s="15">
        <v>17</v>
      </c>
      <c r="E23" s="31">
        <f t="shared" si="0"/>
        <v>25.153765625000002</v>
      </c>
      <c r="F23" s="26"/>
      <c r="G23" s="118">
        <v>48295.23</v>
      </c>
      <c r="I23" s="9"/>
    </row>
    <row r="24" spans="3:9" ht="12.75" customHeight="1">
      <c r="C24" s="15">
        <v>18</v>
      </c>
      <c r="E24" s="31">
        <f t="shared" si="0"/>
        <v>25.594588541666667</v>
      </c>
      <c r="F24" s="26"/>
      <c r="G24" s="118">
        <v>49141.61</v>
      </c>
      <c r="I24" s="9"/>
    </row>
    <row r="25" spans="3:9" ht="12.75" customHeight="1">
      <c r="C25" s="15">
        <v>19</v>
      </c>
      <c r="E25" s="31">
        <f t="shared" si="0"/>
        <v>26.014369791666663</v>
      </c>
      <c r="F25" s="26"/>
      <c r="G25" s="118">
        <v>49947.59</v>
      </c>
      <c r="I25" s="9"/>
    </row>
    <row r="26" spans="3:9" ht="12.75" customHeight="1">
      <c r="C26" s="15">
        <v>20</v>
      </c>
      <c r="E26" s="31">
        <f t="shared" si="0"/>
        <v>26.080125</v>
      </c>
      <c r="F26" s="26"/>
      <c r="G26" s="118">
        <v>50073.84</v>
      </c>
      <c r="I26" s="9"/>
    </row>
    <row r="27" spans="3:9" ht="12.75" customHeight="1">
      <c r="C27" s="15">
        <v>21</v>
      </c>
      <c r="D27" s="22"/>
      <c r="E27" s="31">
        <f t="shared" si="0"/>
        <v>26.19375</v>
      </c>
      <c r="F27" s="26"/>
      <c r="G27" s="118">
        <v>50292</v>
      </c>
      <c r="H27" s="22"/>
      <c r="I27" s="22"/>
    </row>
    <row r="28" spans="3:9" ht="12.75" customHeight="1">
      <c r="C28" s="15">
        <v>22</v>
      </c>
      <c r="D28" s="22"/>
      <c r="E28" s="31">
        <f t="shared" si="0"/>
        <v>26.28002083333333</v>
      </c>
      <c r="F28" s="26"/>
      <c r="G28" s="118">
        <v>50457.64</v>
      </c>
      <c r="H28" s="22"/>
      <c r="I28" s="22"/>
    </row>
    <row r="29" spans="3:9" ht="12.75" customHeight="1">
      <c r="C29" s="15">
        <v>23</v>
      </c>
      <c r="D29" s="22"/>
      <c r="E29" s="31">
        <f t="shared" si="0"/>
        <v>26.767661458333336</v>
      </c>
      <c r="F29" s="26"/>
      <c r="G29" s="118">
        <v>51393.91</v>
      </c>
      <c r="H29" s="22"/>
      <c r="I29" s="22"/>
    </row>
    <row r="30" spans="3:9" ht="12.75" customHeight="1">
      <c r="C30" s="15">
        <v>24</v>
      </c>
      <c r="D30" s="22"/>
      <c r="E30" s="31">
        <f t="shared" si="0"/>
        <v>27.433104166666666</v>
      </c>
      <c r="F30" s="26"/>
      <c r="G30" s="118">
        <v>52671.56</v>
      </c>
      <c r="H30" s="22"/>
      <c r="I30" s="22"/>
    </row>
    <row r="31" spans="3:9" ht="12.75" customHeight="1">
      <c r="C31" s="15">
        <v>25</v>
      </c>
      <c r="D31" s="22"/>
      <c r="E31" s="31">
        <f t="shared" si="0"/>
        <v>28.16693229166667</v>
      </c>
      <c r="F31" s="26"/>
      <c r="G31" s="118">
        <v>54080.51</v>
      </c>
      <c r="H31" s="22"/>
      <c r="I31" s="22"/>
    </row>
    <row r="32" spans="3:9" ht="12.75" customHeight="1">
      <c r="C32" s="15">
        <v>26</v>
      </c>
      <c r="E32" s="31">
        <f t="shared" si="0"/>
        <v>28.76609375</v>
      </c>
      <c r="F32" s="26"/>
      <c r="G32" s="118">
        <v>55230.9</v>
      </c>
      <c r="I32" s="9"/>
    </row>
    <row r="33" spans="3:9" ht="12.75" customHeight="1">
      <c r="C33" s="15">
        <v>27</v>
      </c>
      <c r="E33" s="31">
        <f t="shared" si="0"/>
        <v>29.24005729166667</v>
      </c>
      <c r="F33" s="26"/>
      <c r="G33" s="118">
        <v>56140.91</v>
      </c>
      <c r="I33" s="9"/>
    </row>
    <row r="34" spans="3:9" ht="12.75" customHeight="1">
      <c r="C34" s="15">
        <v>28</v>
      </c>
      <c r="E34" s="31">
        <f t="shared" si="0"/>
        <v>29.308968750000002</v>
      </c>
      <c r="F34" s="26"/>
      <c r="G34" s="118">
        <v>56273.22</v>
      </c>
      <c r="I34" s="68"/>
    </row>
    <row r="35" spans="3:9" ht="12.75" customHeight="1">
      <c r="C35" s="15">
        <v>29</v>
      </c>
      <c r="E35" s="31">
        <f t="shared" si="0"/>
        <v>29.41838541666667</v>
      </c>
      <c r="F35" s="26"/>
      <c r="G35" s="118">
        <v>56483.3</v>
      </c>
      <c r="I35" s="68"/>
    </row>
    <row r="36" spans="3:9" ht="12.75" customHeight="1">
      <c r="C36" s="15">
        <v>30</v>
      </c>
      <c r="E36" s="31">
        <f t="shared" si="0"/>
        <v>29.52780208333333</v>
      </c>
      <c r="F36" s="26"/>
      <c r="G36" s="118">
        <v>56693.38</v>
      </c>
      <c r="I36" s="68"/>
    </row>
    <row r="37" spans="3:9" ht="12.75" customHeight="1">
      <c r="C37" s="15">
        <v>31</v>
      </c>
      <c r="E37" s="31">
        <f t="shared" si="0"/>
        <v>29.63721875</v>
      </c>
      <c r="F37" s="26"/>
      <c r="G37" s="118">
        <v>56903.46</v>
      </c>
      <c r="I37" s="68"/>
    </row>
    <row r="38" spans="3:9" ht="12.75" customHeight="1">
      <c r="C38" s="15">
        <v>32</v>
      </c>
      <c r="E38" s="31">
        <f t="shared" si="0"/>
        <v>29.746635416666667</v>
      </c>
      <c r="F38" s="26"/>
      <c r="G38" s="118">
        <v>57113.54</v>
      </c>
      <c r="I38" s="68"/>
    </row>
    <row r="39" spans="3:9" ht="12.75" customHeight="1">
      <c r="C39" s="15">
        <v>33</v>
      </c>
      <c r="E39" s="31">
        <f t="shared" si="0"/>
        <v>29.856052083333335</v>
      </c>
      <c r="F39" s="26"/>
      <c r="G39" s="118">
        <v>57323.62</v>
      </c>
      <c r="I39" s="68"/>
    </row>
    <row r="40" spans="3:9" ht="12.75" customHeight="1">
      <c r="C40" s="15">
        <v>34</v>
      </c>
      <c r="E40" s="31">
        <f t="shared" si="0"/>
        <v>29.96546875</v>
      </c>
      <c r="F40" s="26"/>
      <c r="G40" s="118">
        <v>57533.7</v>
      </c>
      <c r="I40" s="68"/>
    </row>
    <row r="41" spans="3:9" ht="12.75" customHeight="1">
      <c r="C41" s="15">
        <v>35</v>
      </c>
      <c r="E41" s="31">
        <f t="shared" si="0"/>
        <v>30.074885416666667</v>
      </c>
      <c r="F41" s="26"/>
      <c r="G41" s="118">
        <v>57743.78</v>
      </c>
      <c r="I41" s="68"/>
    </row>
    <row r="42" spans="3:9" ht="12.75" customHeight="1">
      <c r="C42" s="15">
        <v>36</v>
      </c>
      <c r="E42" s="31">
        <f t="shared" si="0"/>
        <v>30.184302083333332</v>
      </c>
      <c r="F42" s="26"/>
      <c r="G42" s="118">
        <v>57953.86</v>
      </c>
      <c r="I42" s="68"/>
    </row>
    <row r="43" spans="3:9" ht="12.75" customHeight="1">
      <c r="C43" s="15">
        <v>37</v>
      </c>
      <c r="E43" s="31">
        <f t="shared" si="0"/>
        <v>30.29371875</v>
      </c>
      <c r="F43" s="26"/>
      <c r="G43" s="118">
        <v>58163.94</v>
      </c>
      <c r="I43" s="68"/>
    </row>
    <row r="44" spans="3:9" ht="12.75" customHeight="1">
      <c r="C44" s="15">
        <v>38</v>
      </c>
      <c r="E44" s="31">
        <f t="shared" si="0"/>
        <v>30.403135416666665</v>
      </c>
      <c r="F44" s="26"/>
      <c r="G44" s="118">
        <v>58374.02</v>
      </c>
      <c r="I44" s="68"/>
    </row>
    <row r="45" spans="3:9" ht="12.75" customHeight="1">
      <c r="C45" s="15">
        <v>39</v>
      </c>
      <c r="E45" s="31">
        <f t="shared" si="0"/>
        <v>30.512552083333333</v>
      </c>
      <c r="F45" s="26"/>
      <c r="G45" s="118">
        <v>58584.1</v>
      </c>
      <c r="I45" s="68"/>
    </row>
    <row r="46" spans="3:9" ht="12.75" customHeight="1">
      <c r="C46" s="15">
        <v>40</v>
      </c>
      <c r="E46" s="31">
        <f t="shared" si="0"/>
        <v>30.62196875</v>
      </c>
      <c r="F46" s="26"/>
      <c r="G46" s="118">
        <v>58794.18</v>
      </c>
      <c r="I46" s="68"/>
    </row>
    <row r="47" spans="3:9" ht="12.75" customHeight="1">
      <c r="C47" s="15"/>
      <c r="E47" s="26"/>
      <c r="F47" s="26"/>
      <c r="G47" s="50"/>
      <c r="I47" s="68"/>
    </row>
    <row r="48" spans="2:9" ht="15.75">
      <c r="B48" t="s">
        <v>168</v>
      </c>
      <c r="C48" s="15"/>
      <c r="E48" s="26"/>
      <c r="F48" s="26"/>
      <c r="G48" s="50"/>
      <c r="I48" s="68"/>
    </row>
    <row r="49" ht="12.75">
      <c r="I49" s="19"/>
    </row>
    <row r="50" ht="12.75">
      <c r="A50" t="s">
        <v>9</v>
      </c>
    </row>
    <row r="51" spans="1:9" ht="12.75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 ht="12.75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 ht="12.75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sheetProtection/>
  <mergeCells count="4">
    <mergeCell ref="A1:I1"/>
    <mergeCell ref="A2:I2"/>
    <mergeCell ref="A3:I3"/>
    <mergeCell ref="A4:I4"/>
  </mergeCells>
  <printOptions/>
  <pageMargins left="0.75" right="0.5" top="0.75" bottom="0.25" header="0.25" footer="0.25"/>
  <pageSetup horizontalDpi="600" verticalDpi="600" orientation="portrait" scale="11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8" width="8.8515625" style="0" customWidth="1"/>
    <col min="9" max="9" width="11.421875" style="0" bestFit="1" customWidth="1"/>
    <col min="10" max="16384" width="8.8515625" style="0" customWidth="1"/>
  </cols>
  <sheetData>
    <row r="1" spans="1:9" ht="12.75">
      <c r="A1" s="132" t="s">
        <v>90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 t="s">
        <v>195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32" t="s">
        <v>222</v>
      </c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2" t="s">
        <v>9</v>
      </c>
      <c r="B4" s="132"/>
      <c r="C4" s="132"/>
      <c r="D4" s="132"/>
      <c r="E4" s="132"/>
      <c r="F4" s="132"/>
      <c r="G4" s="132"/>
      <c r="H4" s="132"/>
      <c r="I4" s="132"/>
    </row>
    <row r="5" spans="3:9" ht="13.5">
      <c r="C5" s="2" t="s">
        <v>18</v>
      </c>
      <c r="D5" s="3"/>
      <c r="E5" s="18" t="s">
        <v>26</v>
      </c>
      <c r="F5" s="18"/>
      <c r="G5" s="84" t="s">
        <v>27</v>
      </c>
      <c r="H5" s="20"/>
      <c r="I5" s="19"/>
    </row>
    <row r="6" spans="3:8" ht="15.75">
      <c r="C6" s="12">
        <v>0</v>
      </c>
      <c r="D6" s="9"/>
      <c r="E6" s="31">
        <f>+G6/8/240</f>
        <v>23.125875</v>
      </c>
      <c r="F6" s="31"/>
      <c r="G6" s="118">
        <v>44401.68</v>
      </c>
      <c r="H6" s="21"/>
    </row>
    <row r="7" spans="3:8" ht="15.75">
      <c r="C7" s="12">
        <v>1</v>
      </c>
      <c r="D7" s="9"/>
      <c r="E7" s="31">
        <f aca="true" t="shared" si="0" ref="E7:E46">+G7/8/240</f>
        <v>23.495682291666665</v>
      </c>
      <c r="F7" s="31"/>
      <c r="G7" s="118">
        <v>45111.71</v>
      </c>
      <c r="H7" s="21"/>
    </row>
    <row r="8" spans="3:8" ht="15.75">
      <c r="C8" s="12">
        <v>2</v>
      </c>
      <c r="D8" s="9"/>
      <c r="E8" s="31">
        <f t="shared" si="0"/>
        <v>23.576692708333333</v>
      </c>
      <c r="F8" s="31"/>
      <c r="G8" s="118">
        <v>45267.25</v>
      </c>
      <c r="H8" s="21"/>
    </row>
    <row r="9" spans="3:8" ht="15.75">
      <c r="C9" s="12">
        <v>3</v>
      </c>
      <c r="D9" s="9"/>
      <c r="E9" s="31">
        <f t="shared" si="0"/>
        <v>23.657177083333334</v>
      </c>
      <c r="F9" s="31"/>
      <c r="G9" s="118">
        <v>45421.78</v>
      </c>
      <c r="H9" s="21"/>
    </row>
    <row r="10" spans="3:8" ht="15.75">
      <c r="C10" s="12">
        <v>4</v>
      </c>
      <c r="D10" s="9"/>
      <c r="E10" s="31">
        <f t="shared" si="0"/>
        <v>23.738713541666666</v>
      </c>
      <c r="F10" s="31"/>
      <c r="G10" s="118">
        <v>45578.33</v>
      </c>
      <c r="H10" s="21"/>
    </row>
    <row r="11" spans="3:8" ht="15.75">
      <c r="C11" s="12">
        <v>5</v>
      </c>
      <c r="D11" s="9"/>
      <c r="E11" s="31">
        <f t="shared" si="0"/>
        <v>23.81761979166667</v>
      </c>
      <c r="F11" s="31"/>
      <c r="G11" s="118">
        <v>45729.83</v>
      </c>
      <c r="H11" s="21"/>
    </row>
    <row r="12" spans="3:8" ht="15.75">
      <c r="C12" s="12">
        <v>6</v>
      </c>
      <c r="D12" s="9"/>
      <c r="E12" s="31">
        <f t="shared" si="0"/>
        <v>24.157968750000002</v>
      </c>
      <c r="F12" s="31"/>
      <c r="G12" s="118">
        <v>46383.3</v>
      </c>
      <c r="H12" s="21"/>
    </row>
    <row r="13" spans="3:8" ht="15.75">
      <c r="C13" s="12">
        <v>7</v>
      </c>
      <c r="D13" s="9"/>
      <c r="E13" s="31">
        <f t="shared" si="0"/>
        <v>24.594057291666665</v>
      </c>
      <c r="F13" s="31"/>
      <c r="G13" s="118">
        <v>47220.59</v>
      </c>
      <c r="H13" s="21"/>
    </row>
    <row r="14" spans="3:8" ht="15.75">
      <c r="C14" s="12">
        <v>8</v>
      </c>
      <c r="D14" s="9"/>
      <c r="E14" s="31">
        <f t="shared" si="0"/>
        <v>25.212682291666667</v>
      </c>
      <c r="F14" s="31"/>
      <c r="G14" s="118">
        <v>48408.35</v>
      </c>
      <c r="H14" s="21"/>
    </row>
    <row r="15" spans="3:8" ht="15.75">
      <c r="C15" s="12">
        <v>9</v>
      </c>
      <c r="D15" s="9"/>
      <c r="E15" s="31">
        <f t="shared" si="0"/>
        <v>25.619838541666663</v>
      </c>
      <c r="F15" s="31"/>
      <c r="G15" s="118">
        <v>49190.09</v>
      </c>
      <c r="H15" s="21"/>
    </row>
    <row r="16" spans="3:8" ht="15.75">
      <c r="C16" s="12">
        <v>10</v>
      </c>
      <c r="D16" s="9"/>
      <c r="E16" s="31">
        <f t="shared" si="0"/>
        <v>26.527260416666664</v>
      </c>
      <c r="F16" s="31"/>
      <c r="G16" s="118">
        <v>50932.34</v>
      </c>
      <c r="H16" s="13"/>
    </row>
    <row r="17" spans="3:8" ht="15.75">
      <c r="C17" s="12">
        <v>11</v>
      </c>
      <c r="D17" s="9"/>
      <c r="E17" s="31">
        <f t="shared" si="0"/>
        <v>26.957562499999998</v>
      </c>
      <c r="F17" s="31"/>
      <c r="G17" s="118">
        <v>51758.52</v>
      </c>
      <c r="H17" s="13"/>
    </row>
    <row r="18" spans="3:8" ht="15.75">
      <c r="C18" s="12">
        <v>12</v>
      </c>
      <c r="D18" s="9" t="s">
        <v>9</v>
      </c>
      <c r="E18" s="31">
        <f t="shared" si="0"/>
        <v>27.820796875</v>
      </c>
      <c r="F18" s="31"/>
      <c r="G18" s="118">
        <v>53415.93</v>
      </c>
      <c r="H18" s="13"/>
    </row>
    <row r="19" spans="3:8" ht="15.75">
      <c r="C19" s="12">
        <v>13</v>
      </c>
      <c r="D19" s="9"/>
      <c r="E19" s="31">
        <f t="shared" si="0"/>
        <v>28.685083333333335</v>
      </c>
      <c r="F19" s="31"/>
      <c r="G19" s="118">
        <v>55075.36</v>
      </c>
      <c r="H19" s="13"/>
    </row>
    <row r="20" spans="3:8" ht="15.75">
      <c r="C20" s="15">
        <v>14</v>
      </c>
      <c r="D20" s="9"/>
      <c r="E20" s="31">
        <f t="shared" si="0"/>
        <v>29.21428125</v>
      </c>
      <c r="F20" s="31"/>
      <c r="G20" s="118">
        <v>56091.42</v>
      </c>
      <c r="H20" s="21"/>
    </row>
    <row r="21" spans="3:8" ht="15.75">
      <c r="C21" s="15">
        <v>15</v>
      </c>
      <c r="D21" s="22"/>
      <c r="E21" s="31">
        <f t="shared" si="0"/>
        <v>29.691927083333333</v>
      </c>
      <c r="F21" s="26"/>
      <c r="G21" s="118">
        <v>57008.5</v>
      </c>
      <c r="H21" s="22"/>
    </row>
    <row r="22" spans="3:7" ht="15.75">
      <c r="C22" s="15">
        <v>16</v>
      </c>
      <c r="E22" s="31">
        <f t="shared" si="0"/>
        <v>29.821859375</v>
      </c>
      <c r="F22" s="26"/>
      <c r="G22" s="118">
        <v>57257.97</v>
      </c>
    </row>
    <row r="23" spans="3:7" ht="15.75">
      <c r="C23" s="15">
        <v>17</v>
      </c>
      <c r="E23" s="31">
        <f t="shared" si="0"/>
        <v>29.922859374999998</v>
      </c>
      <c r="F23" s="26"/>
      <c r="G23" s="118">
        <v>57451.89</v>
      </c>
    </row>
    <row r="24" spans="3:7" ht="15.75">
      <c r="C24" s="15">
        <v>18</v>
      </c>
      <c r="E24" s="31">
        <f t="shared" si="0"/>
        <v>30.447848958333335</v>
      </c>
      <c r="F24" s="26"/>
      <c r="G24" s="118">
        <v>58459.87</v>
      </c>
    </row>
    <row r="25" spans="3:7" ht="15.75">
      <c r="C25" s="15">
        <v>19</v>
      </c>
      <c r="E25" s="31">
        <f t="shared" si="0"/>
        <v>30.9470625</v>
      </c>
      <c r="F25" s="26"/>
      <c r="G25" s="118">
        <v>59418.36</v>
      </c>
    </row>
    <row r="26" spans="3:7" ht="15.75">
      <c r="C26" s="15">
        <v>20</v>
      </c>
      <c r="E26" s="31">
        <f t="shared" si="0"/>
        <v>31.025442708333333</v>
      </c>
      <c r="F26" s="26"/>
      <c r="G26" s="118">
        <v>59568.85</v>
      </c>
    </row>
    <row r="27" spans="3:8" ht="15.75">
      <c r="C27" s="15">
        <v>21</v>
      </c>
      <c r="D27" s="22"/>
      <c r="E27" s="31">
        <f t="shared" si="0"/>
        <v>31.160635416666665</v>
      </c>
      <c r="F27" s="26"/>
      <c r="G27" s="118">
        <v>59828.42</v>
      </c>
      <c r="H27" s="22"/>
    </row>
    <row r="28" spans="3:8" ht="15.75">
      <c r="C28" s="15">
        <v>22</v>
      </c>
      <c r="D28" s="22"/>
      <c r="E28" s="31">
        <f t="shared" si="0"/>
        <v>31.26321354166667</v>
      </c>
      <c r="F28" s="26"/>
      <c r="G28" s="118">
        <v>60025.37</v>
      </c>
      <c r="H28" s="22"/>
    </row>
    <row r="29" spans="3:8" ht="15.75">
      <c r="C29" s="15">
        <v>23</v>
      </c>
      <c r="D29" s="22"/>
      <c r="E29" s="31">
        <f t="shared" si="0"/>
        <v>31.8434375</v>
      </c>
      <c r="F29" s="26"/>
      <c r="G29" s="118">
        <v>61139.4</v>
      </c>
      <c r="H29" s="22"/>
    </row>
    <row r="30" spans="3:8" ht="15.75">
      <c r="C30" s="15">
        <v>24</v>
      </c>
      <c r="D30" s="22"/>
      <c r="E30" s="31">
        <f t="shared" si="0"/>
        <v>32.63565625</v>
      </c>
      <c r="F30" s="26"/>
      <c r="G30" s="118">
        <v>62660.46</v>
      </c>
      <c r="H30" s="22"/>
    </row>
    <row r="31" spans="3:8" ht="15.75">
      <c r="C31" s="15">
        <v>25</v>
      </c>
      <c r="D31" s="22"/>
      <c r="E31" s="31">
        <f t="shared" si="0"/>
        <v>33.508885416666665</v>
      </c>
      <c r="F31" s="26"/>
      <c r="G31" s="118">
        <v>64337.06</v>
      </c>
      <c r="H31" s="22"/>
    </row>
    <row r="32" spans="3:7" ht="15.75">
      <c r="C32" s="15">
        <v>26</v>
      </c>
      <c r="E32" s="31">
        <f t="shared" si="0"/>
        <v>34.221671875</v>
      </c>
      <c r="F32" s="26"/>
      <c r="G32" s="118">
        <v>65705.61</v>
      </c>
    </row>
    <row r="33" spans="3:7" ht="15.75">
      <c r="C33" s="15">
        <v>27</v>
      </c>
      <c r="E33" s="31">
        <f t="shared" si="0"/>
        <v>34.78558854166667</v>
      </c>
      <c r="F33" s="26"/>
      <c r="G33" s="118">
        <v>66788.33</v>
      </c>
    </row>
    <row r="34" spans="3:7" ht="15.75">
      <c r="C34" s="15">
        <v>28</v>
      </c>
      <c r="E34" s="31">
        <f t="shared" si="0"/>
        <v>34.86765104166667</v>
      </c>
      <c r="F34" s="26"/>
      <c r="G34" s="118">
        <v>66945.89</v>
      </c>
    </row>
    <row r="35" spans="3:7" ht="15.75">
      <c r="C35" s="15">
        <v>29</v>
      </c>
      <c r="E35" s="31">
        <f t="shared" si="0"/>
        <v>34.998109375</v>
      </c>
      <c r="F35" s="26"/>
      <c r="G35" s="118">
        <v>67196.37</v>
      </c>
    </row>
    <row r="36" spans="3:7" ht="15.75">
      <c r="C36" s="15">
        <v>30</v>
      </c>
      <c r="E36" s="31">
        <f t="shared" si="0"/>
        <v>35.12804166666667</v>
      </c>
      <c r="F36" s="26"/>
      <c r="G36" s="118">
        <v>67445.84</v>
      </c>
    </row>
    <row r="37" spans="3:7" ht="15.75">
      <c r="C37" s="15">
        <v>31</v>
      </c>
      <c r="E37" s="31">
        <f t="shared" si="0"/>
        <v>35.258500000000005</v>
      </c>
      <c r="F37" s="26"/>
      <c r="G37" s="118">
        <v>67696.32</v>
      </c>
    </row>
    <row r="38" spans="3:7" ht="15.75">
      <c r="C38" s="15">
        <v>32</v>
      </c>
      <c r="E38" s="31">
        <f t="shared" si="0"/>
        <v>35.38843229166666</v>
      </c>
      <c r="F38" s="26"/>
      <c r="G38" s="118">
        <v>67945.79</v>
      </c>
    </row>
    <row r="39" spans="3:7" ht="15.75">
      <c r="C39" s="15">
        <v>33</v>
      </c>
      <c r="E39" s="31">
        <f t="shared" si="0"/>
        <v>35.518890625000004</v>
      </c>
      <c r="F39" s="26"/>
      <c r="G39" s="118">
        <v>68196.27</v>
      </c>
    </row>
    <row r="40" spans="3:7" ht="15.75">
      <c r="C40" s="15">
        <v>34</v>
      </c>
      <c r="E40" s="31">
        <f t="shared" si="0"/>
        <v>35.64882291666667</v>
      </c>
      <c r="F40" s="26"/>
      <c r="G40" s="118">
        <v>68445.74</v>
      </c>
    </row>
    <row r="41" spans="3:7" ht="15.75">
      <c r="C41" s="15">
        <v>35</v>
      </c>
      <c r="E41" s="31">
        <f t="shared" si="0"/>
        <v>35.779281250000004</v>
      </c>
      <c r="F41" s="26"/>
      <c r="G41" s="118">
        <v>68696.22</v>
      </c>
    </row>
    <row r="42" spans="3:7" ht="15.75">
      <c r="C42" s="15">
        <v>36</v>
      </c>
      <c r="E42" s="31">
        <f t="shared" si="0"/>
        <v>35.90921354166667</v>
      </c>
      <c r="F42" s="26"/>
      <c r="G42" s="118">
        <v>68945.69</v>
      </c>
    </row>
    <row r="43" spans="3:7" ht="15.75">
      <c r="C43" s="15">
        <v>37</v>
      </c>
      <c r="E43" s="31">
        <f t="shared" si="0"/>
        <v>36.039671874999996</v>
      </c>
      <c r="F43" s="26"/>
      <c r="G43" s="118">
        <v>69196.17</v>
      </c>
    </row>
    <row r="44" spans="3:7" ht="15.75">
      <c r="C44" s="15">
        <v>38</v>
      </c>
      <c r="E44" s="31">
        <f t="shared" si="0"/>
        <v>36.169604166666666</v>
      </c>
      <c r="F44" s="26"/>
      <c r="G44" s="118">
        <v>69445.64</v>
      </c>
    </row>
    <row r="45" spans="3:7" ht="15.75">
      <c r="C45" s="15">
        <v>39</v>
      </c>
      <c r="E45" s="31">
        <f t="shared" si="0"/>
        <v>36.300062499999996</v>
      </c>
      <c r="F45" s="26"/>
      <c r="G45" s="118">
        <v>69696.12</v>
      </c>
    </row>
    <row r="46" spans="3:7" ht="15.75">
      <c r="C46" s="15">
        <v>40</v>
      </c>
      <c r="E46" s="31">
        <f t="shared" si="0"/>
        <v>36.429994791666665</v>
      </c>
      <c r="F46" s="26"/>
      <c r="G46" s="118">
        <v>69945.59</v>
      </c>
    </row>
    <row r="47" spans="3:9" ht="15.75">
      <c r="C47" s="15"/>
      <c r="E47" s="26"/>
      <c r="F47" s="26"/>
      <c r="G47" s="50"/>
      <c r="I47" s="68"/>
    </row>
    <row r="48" spans="2:9" ht="15.75">
      <c r="B48" t="s">
        <v>168</v>
      </c>
      <c r="C48" s="15"/>
      <c r="E48" s="26"/>
      <c r="F48" s="26"/>
      <c r="G48" s="50"/>
      <c r="I48" s="68"/>
    </row>
  </sheetData>
  <sheetProtection/>
  <mergeCells count="4">
    <mergeCell ref="A1:I1"/>
    <mergeCell ref="A2:I2"/>
    <mergeCell ref="A3:I3"/>
    <mergeCell ref="A4:I4"/>
  </mergeCells>
  <printOptions/>
  <pageMargins left="0.7" right="0.7" top="0.25" bottom="0.2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6" width="8.8515625" style="0" customWidth="1"/>
    <col min="7" max="7" width="12.8515625" style="0" bestFit="1" customWidth="1"/>
    <col min="8" max="8" width="12.421875" style="0" customWidth="1"/>
    <col min="9" max="9" width="10.140625" style="0" bestFit="1" customWidth="1"/>
    <col min="10" max="10" width="10.28125" style="0" bestFit="1" customWidth="1"/>
    <col min="11" max="16384" width="8.8515625" style="0" customWidth="1"/>
  </cols>
  <sheetData>
    <row r="1" spans="1:8" ht="13.5" customHeight="1">
      <c r="A1" s="144" t="s">
        <v>90</v>
      </c>
      <c r="B1" s="144"/>
      <c r="C1" s="144"/>
      <c r="D1" s="144"/>
      <c r="E1" s="144"/>
      <c r="F1" s="144"/>
      <c r="G1" s="144"/>
      <c r="H1" s="144"/>
    </row>
    <row r="2" spans="1:8" ht="13.5" customHeight="1">
      <c r="A2" s="144" t="s">
        <v>87</v>
      </c>
      <c r="B2" s="144"/>
      <c r="C2" s="144"/>
      <c r="D2" s="144"/>
      <c r="E2" s="144"/>
      <c r="F2" s="144"/>
      <c r="G2" s="144"/>
      <c r="H2" s="144"/>
    </row>
    <row r="3" spans="1:8" ht="13.5" customHeight="1">
      <c r="A3" s="144" t="s">
        <v>222</v>
      </c>
      <c r="B3" s="144"/>
      <c r="C3" s="144"/>
      <c r="D3" s="144"/>
      <c r="E3" s="144"/>
      <c r="F3" s="144"/>
      <c r="G3" s="144"/>
      <c r="H3" s="144"/>
    </row>
    <row r="4" spans="1:7" ht="13.5" customHeight="1">
      <c r="A4" t="s">
        <v>9</v>
      </c>
      <c r="F4" s="34"/>
      <c r="G4" s="34"/>
    </row>
    <row r="5" spans="3:9" ht="13.5" customHeight="1">
      <c r="C5" s="2" t="s">
        <v>18</v>
      </c>
      <c r="D5" s="3"/>
      <c r="E5" s="18" t="s">
        <v>26</v>
      </c>
      <c r="F5" s="66"/>
      <c r="G5" s="67" t="s">
        <v>76</v>
      </c>
      <c r="H5" s="20"/>
      <c r="I5" s="19"/>
    </row>
    <row r="6" spans="3:9" ht="12.75" customHeight="1">
      <c r="C6" s="12">
        <v>0</v>
      </c>
      <c r="D6" s="9"/>
      <c r="E6" s="31">
        <f>+G6/250/8</f>
        <v>20.026815</v>
      </c>
      <c r="F6" s="31"/>
      <c r="G6" s="118">
        <v>40053.63</v>
      </c>
      <c r="H6" s="76" t="s">
        <v>9</v>
      </c>
      <c r="I6" s="73"/>
    </row>
    <row r="7" spans="3:9" ht="12.75" customHeight="1">
      <c r="C7" s="12">
        <v>1</v>
      </c>
      <c r="D7" s="9"/>
      <c r="E7" s="31">
        <f aca="true" t="shared" si="0" ref="E7:E46">+G7/250/8</f>
        <v>20.056105</v>
      </c>
      <c r="F7" s="31"/>
      <c r="G7" s="118">
        <v>40112.21</v>
      </c>
      <c r="H7" s="76" t="s">
        <v>9</v>
      </c>
      <c r="I7" s="73"/>
    </row>
    <row r="8" spans="3:9" ht="12.75" customHeight="1">
      <c r="C8" s="12">
        <v>2</v>
      </c>
      <c r="D8" s="9"/>
      <c r="E8" s="31">
        <f t="shared" si="0"/>
        <v>20.086405</v>
      </c>
      <c r="F8" s="31"/>
      <c r="G8" s="118">
        <v>40172.81</v>
      </c>
      <c r="H8" s="76" t="s">
        <v>9</v>
      </c>
      <c r="I8" s="73"/>
    </row>
    <row r="9" spans="3:9" ht="12.75" customHeight="1">
      <c r="C9" s="12">
        <v>3</v>
      </c>
      <c r="D9" s="9"/>
      <c r="E9" s="31">
        <f t="shared" si="0"/>
        <v>20.1162</v>
      </c>
      <c r="F9" s="31"/>
      <c r="G9" s="118">
        <v>40232.4</v>
      </c>
      <c r="H9" s="76" t="s">
        <v>9</v>
      </c>
      <c r="I9" s="73"/>
    </row>
    <row r="10" spans="3:9" ht="12.75" customHeight="1">
      <c r="C10" s="12">
        <v>4</v>
      </c>
      <c r="D10" s="9"/>
      <c r="E10" s="31">
        <f t="shared" si="0"/>
        <v>20.27376</v>
      </c>
      <c r="F10" s="31"/>
      <c r="G10" s="118">
        <v>40547.52</v>
      </c>
      <c r="H10" s="76" t="s">
        <v>9</v>
      </c>
      <c r="I10" s="73"/>
    </row>
    <row r="11" spans="3:9" ht="12.75" customHeight="1">
      <c r="C11" s="12">
        <v>5</v>
      </c>
      <c r="D11" s="9"/>
      <c r="E11" s="31">
        <f t="shared" si="0"/>
        <v>20.40102</v>
      </c>
      <c r="F11" s="31"/>
      <c r="G11" s="118">
        <v>40802.04</v>
      </c>
      <c r="H11" s="76" t="s">
        <v>9</v>
      </c>
      <c r="I11" s="73"/>
    </row>
    <row r="12" spans="3:9" ht="12.75" customHeight="1">
      <c r="C12" s="12">
        <v>6</v>
      </c>
      <c r="D12" s="9"/>
      <c r="E12" s="31">
        <f t="shared" si="0"/>
        <v>20.528785</v>
      </c>
      <c r="F12" s="31"/>
      <c r="G12" s="118">
        <v>41057.57</v>
      </c>
      <c r="H12" s="76" t="s">
        <v>9</v>
      </c>
      <c r="I12" s="73"/>
    </row>
    <row r="13" spans="3:9" ht="12.75" customHeight="1">
      <c r="C13" s="12">
        <v>7</v>
      </c>
      <c r="D13" s="9"/>
      <c r="E13" s="31">
        <f t="shared" si="0"/>
        <v>20.656045</v>
      </c>
      <c r="F13" s="31"/>
      <c r="G13" s="118">
        <v>41312.09</v>
      </c>
      <c r="H13" s="76" t="s">
        <v>9</v>
      </c>
      <c r="I13" s="73"/>
    </row>
    <row r="14" spans="3:9" ht="12.75" customHeight="1">
      <c r="C14" s="12">
        <v>8</v>
      </c>
      <c r="D14" s="9"/>
      <c r="E14" s="31">
        <f t="shared" si="0"/>
        <v>20.783810000000003</v>
      </c>
      <c r="F14" s="31"/>
      <c r="G14" s="118">
        <v>41567.62</v>
      </c>
      <c r="H14" s="76" t="s">
        <v>9</v>
      </c>
      <c r="I14" s="73"/>
    </row>
    <row r="15" spans="3:9" ht="12.75" customHeight="1">
      <c r="C15" s="12">
        <v>9</v>
      </c>
      <c r="D15" s="9"/>
      <c r="E15" s="31">
        <f t="shared" si="0"/>
        <v>21.650895000000002</v>
      </c>
      <c r="F15" s="31"/>
      <c r="G15" s="118">
        <v>43301.79</v>
      </c>
      <c r="H15" s="76" t="s">
        <v>9</v>
      </c>
      <c r="I15" s="73"/>
    </row>
    <row r="16" spans="3:7" ht="12.75" customHeight="1">
      <c r="C16" s="12">
        <v>10</v>
      </c>
      <c r="D16" s="9"/>
      <c r="E16" s="31">
        <f t="shared" si="0"/>
        <v>21.778154999999998</v>
      </c>
      <c r="F16" s="31"/>
      <c r="G16" s="118">
        <v>43556.31</v>
      </c>
    </row>
    <row r="17" spans="3:7" ht="12.75" customHeight="1">
      <c r="C17" s="12">
        <v>11</v>
      </c>
      <c r="D17" s="9"/>
      <c r="E17" s="31">
        <f t="shared" si="0"/>
        <v>21.90592</v>
      </c>
      <c r="F17" s="31"/>
      <c r="G17" s="118">
        <v>43811.84</v>
      </c>
    </row>
    <row r="18" spans="3:7" ht="12.75" customHeight="1">
      <c r="C18" s="12">
        <v>12</v>
      </c>
      <c r="D18" s="9" t="s">
        <v>9</v>
      </c>
      <c r="E18" s="31">
        <f t="shared" si="0"/>
        <v>22.03318</v>
      </c>
      <c r="F18" s="31"/>
      <c r="G18" s="118">
        <v>44066.36</v>
      </c>
    </row>
    <row r="19" spans="3:7" ht="12.75" customHeight="1">
      <c r="C19" s="12">
        <v>13</v>
      </c>
      <c r="D19" s="9"/>
      <c r="E19" s="31">
        <f t="shared" si="0"/>
        <v>22.160944999999998</v>
      </c>
      <c r="F19" s="31"/>
      <c r="G19" s="118">
        <v>44321.89</v>
      </c>
    </row>
    <row r="20" spans="3:7" ht="12.75" customHeight="1">
      <c r="C20" s="15">
        <v>14</v>
      </c>
      <c r="D20" s="9"/>
      <c r="E20" s="31">
        <f t="shared" si="0"/>
        <v>22.288205</v>
      </c>
      <c r="F20" s="31"/>
      <c r="G20" s="118">
        <v>44576.41</v>
      </c>
    </row>
    <row r="21" spans="3:7" ht="12.75" customHeight="1">
      <c r="C21" s="15">
        <v>15</v>
      </c>
      <c r="D21" s="22"/>
      <c r="E21" s="31">
        <f t="shared" si="0"/>
        <v>22.41597</v>
      </c>
      <c r="F21" s="26"/>
      <c r="G21" s="118">
        <v>44831.94</v>
      </c>
    </row>
    <row r="22" spans="3:7" ht="12.75" customHeight="1">
      <c r="C22" s="15">
        <v>16</v>
      </c>
      <c r="E22" s="31">
        <f t="shared" si="0"/>
        <v>22.54323</v>
      </c>
      <c r="F22" s="26"/>
      <c r="G22" s="118">
        <v>45086.46</v>
      </c>
    </row>
    <row r="23" spans="3:7" ht="12.75" customHeight="1">
      <c r="C23" s="15">
        <v>17</v>
      </c>
      <c r="E23" s="31">
        <f t="shared" si="0"/>
        <v>22.670994999999998</v>
      </c>
      <c r="F23" s="26"/>
      <c r="G23" s="118">
        <v>45341.99</v>
      </c>
    </row>
    <row r="24" spans="3:7" ht="12.75" customHeight="1">
      <c r="C24" s="15">
        <v>18</v>
      </c>
      <c r="E24" s="31">
        <f t="shared" si="0"/>
        <v>22.798255</v>
      </c>
      <c r="F24" s="26"/>
      <c r="G24" s="118">
        <v>45596.51</v>
      </c>
    </row>
    <row r="25" spans="3:7" ht="12.75" customHeight="1">
      <c r="C25" s="15">
        <v>19</v>
      </c>
      <c r="E25" s="31">
        <f t="shared" si="0"/>
        <v>22.92602</v>
      </c>
      <c r="F25" s="26"/>
      <c r="G25" s="118">
        <v>45852.04</v>
      </c>
    </row>
    <row r="26" spans="3:7" ht="12.75" customHeight="1">
      <c r="C26" s="15">
        <v>20</v>
      </c>
      <c r="E26" s="31">
        <f t="shared" si="0"/>
        <v>23.053279999999997</v>
      </c>
      <c r="F26" s="26"/>
      <c r="G26" s="118">
        <v>46106.56</v>
      </c>
    </row>
    <row r="27" spans="3:7" ht="12.75" customHeight="1">
      <c r="C27" s="15">
        <v>21</v>
      </c>
      <c r="D27" s="22"/>
      <c r="E27" s="31">
        <f t="shared" si="0"/>
        <v>23.181044999999997</v>
      </c>
      <c r="F27" s="26"/>
      <c r="G27" s="118">
        <v>46362.09</v>
      </c>
    </row>
    <row r="28" spans="3:7" ht="12.75" customHeight="1">
      <c r="C28" s="15">
        <v>22</v>
      </c>
      <c r="D28" s="22"/>
      <c r="E28" s="31">
        <f t="shared" si="0"/>
        <v>23.308305</v>
      </c>
      <c r="F28" s="26"/>
      <c r="G28" s="118">
        <v>46616.61</v>
      </c>
    </row>
    <row r="29" spans="3:7" ht="12.75" customHeight="1">
      <c r="C29" s="15">
        <v>23</v>
      </c>
      <c r="D29" s="22"/>
      <c r="E29" s="31">
        <f t="shared" si="0"/>
        <v>23.43607</v>
      </c>
      <c r="F29" s="26"/>
      <c r="G29" s="118">
        <v>46872.14</v>
      </c>
    </row>
    <row r="30" spans="3:7" ht="12.75" customHeight="1">
      <c r="C30" s="15">
        <v>24</v>
      </c>
      <c r="D30" s="22"/>
      <c r="E30" s="31">
        <f t="shared" si="0"/>
        <v>23.56333</v>
      </c>
      <c r="F30" s="26"/>
      <c r="G30" s="118">
        <v>47126.66</v>
      </c>
    </row>
    <row r="31" spans="3:7" ht="12.75" customHeight="1">
      <c r="C31" s="15">
        <v>25</v>
      </c>
      <c r="D31" s="22"/>
      <c r="E31" s="31">
        <f t="shared" si="0"/>
        <v>23.691095</v>
      </c>
      <c r="F31" s="26"/>
      <c r="G31" s="118">
        <v>47382.19</v>
      </c>
    </row>
    <row r="32" spans="3:7" ht="12.75" customHeight="1">
      <c r="C32" s="15">
        <v>26</v>
      </c>
      <c r="E32" s="31">
        <f t="shared" si="0"/>
        <v>23.818355</v>
      </c>
      <c r="F32" s="26"/>
      <c r="G32" s="118">
        <v>47636.71</v>
      </c>
    </row>
    <row r="33" spans="3:7" ht="12.75" customHeight="1">
      <c r="C33" s="15">
        <v>27</v>
      </c>
      <c r="E33" s="31">
        <f t="shared" si="0"/>
        <v>23.94612</v>
      </c>
      <c r="F33" s="26"/>
      <c r="G33" s="118">
        <v>47892.24</v>
      </c>
    </row>
    <row r="34" spans="3:7" ht="12.75" customHeight="1">
      <c r="C34" s="15">
        <v>28</v>
      </c>
      <c r="E34" s="31">
        <f t="shared" si="0"/>
        <v>24.07338</v>
      </c>
      <c r="F34" s="26"/>
      <c r="G34" s="118">
        <v>48146.76</v>
      </c>
    </row>
    <row r="35" spans="3:7" ht="12.75" customHeight="1">
      <c r="C35" s="15">
        <v>29</v>
      </c>
      <c r="E35" s="31">
        <f t="shared" si="0"/>
        <v>24.201145</v>
      </c>
      <c r="F35" s="26"/>
      <c r="G35" s="118">
        <v>48402.29</v>
      </c>
    </row>
    <row r="36" spans="3:7" ht="12.75" customHeight="1">
      <c r="C36" s="15">
        <v>30</v>
      </c>
      <c r="E36" s="31">
        <f t="shared" si="0"/>
        <v>24.328405</v>
      </c>
      <c r="F36" s="26"/>
      <c r="G36" s="118">
        <v>48656.81</v>
      </c>
    </row>
    <row r="37" spans="3:7" ht="12.75" customHeight="1">
      <c r="C37" s="15">
        <v>31</v>
      </c>
      <c r="E37" s="31">
        <f t="shared" si="0"/>
        <v>24.456169999999997</v>
      </c>
      <c r="F37" s="26"/>
      <c r="G37" s="118">
        <v>48912.34</v>
      </c>
    </row>
    <row r="38" spans="3:7" ht="12.75" customHeight="1">
      <c r="C38" s="15">
        <v>32</v>
      </c>
      <c r="E38" s="31">
        <f t="shared" si="0"/>
        <v>24.58343</v>
      </c>
      <c r="F38" s="26"/>
      <c r="G38" s="118">
        <v>49166.86</v>
      </c>
    </row>
    <row r="39" spans="3:7" ht="12.75" customHeight="1">
      <c r="C39" s="15">
        <v>33</v>
      </c>
      <c r="E39" s="31">
        <f t="shared" si="0"/>
        <v>24.711195</v>
      </c>
      <c r="F39" s="26"/>
      <c r="G39" s="118">
        <v>49422.39</v>
      </c>
    </row>
    <row r="40" spans="3:7" ht="12.75" customHeight="1">
      <c r="C40" s="15">
        <v>34</v>
      </c>
      <c r="E40" s="31">
        <f t="shared" si="0"/>
        <v>24.838455000000003</v>
      </c>
      <c r="F40" s="26"/>
      <c r="G40" s="118">
        <v>49676.91</v>
      </c>
    </row>
    <row r="41" spans="3:7" ht="12.75" customHeight="1">
      <c r="C41" s="15">
        <v>35</v>
      </c>
      <c r="E41" s="31">
        <f t="shared" si="0"/>
        <v>24.96622</v>
      </c>
      <c r="F41" s="26"/>
      <c r="G41" s="118">
        <v>49932.44</v>
      </c>
    </row>
    <row r="42" spans="3:7" ht="12.75" customHeight="1">
      <c r="C42" s="15">
        <v>36</v>
      </c>
      <c r="E42" s="31">
        <f t="shared" si="0"/>
        <v>25.09348</v>
      </c>
      <c r="F42" s="26"/>
      <c r="G42" s="118">
        <v>50186.96</v>
      </c>
    </row>
    <row r="43" spans="3:7" ht="12.75" customHeight="1">
      <c r="C43" s="15">
        <v>37</v>
      </c>
      <c r="E43" s="31">
        <f t="shared" si="0"/>
        <v>25.221245</v>
      </c>
      <c r="F43" s="26"/>
      <c r="G43" s="118">
        <v>50442.49</v>
      </c>
    </row>
    <row r="44" spans="3:7" ht="12.75" customHeight="1">
      <c r="C44" s="15">
        <v>38</v>
      </c>
      <c r="E44" s="31">
        <f t="shared" si="0"/>
        <v>25.348505</v>
      </c>
      <c r="F44" s="26"/>
      <c r="G44" s="118">
        <v>50697.01</v>
      </c>
    </row>
    <row r="45" spans="3:7" ht="12.75" customHeight="1">
      <c r="C45" s="15">
        <v>39</v>
      </c>
      <c r="E45" s="31">
        <f t="shared" si="0"/>
        <v>25.47627</v>
      </c>
      <c r="F45" s="26"/>
      <c r="G45" s="118">
        <v>50952.54</v>
      </c>
    </row>
    <row r="46" spans="3:7" ht="12.75" customHeight="1">
      <c r="C46" s="15">
        <v>40</v>
      </c>
      <c r="E46" s="31">
        <f t="shared" si="0"/>
        <v>25.60353</v>
      </c>
      <c r="F46" s="26"/>
      <c r="G46" s="118">
        <v>51207.06</v>
      </c>
    </row>
    <row r="47" spans="3:7" ht="12.75" customHeight="1">
      <c r="C47" s="15"/>
      <c r="E47" s="26" t="s">
        <v>9</v>
      </c>
      <c r="F47" s="26"/>
      <c r="G47" s="50" t="s">
        <v>9</v>
      </c>
    </row>
    <row r="48" spans="2:7" ht="13.5" customHeight="1">
      <c r="B48" t="s">
        <v>158</v>
      </c>
      <c r="C48" s="15"/>
      <c r="F48" s="26"/>
      <c r="G48" s="50" t="s">
        <v>9</v>
      </c>
    </row>
    <row r="49" spans="3:7" ht="13.5" customHeight="1">
      <c r="C49" s="15"/>
      <c r="F49" s="26"/>
      <c r="G49" s="50"/>
    </row>
    <row r="50" spans="1:7" ht="13.5" customHeight="1">
      <c r="A50" t="s">
        <v>181</v>
      </c>
      <c r="C50" s="15"/>
      <c r="F50" s="26"/>
      <c r="G50" s="50"/>
    </row>
    <row r="51" spans="3:7" ht="13.5" customHeight="1">
      <c r="C51" s="15"/>
      <c r="F51" s="26"/>
      <c r="G51" s="50"/>
    </row>
    <row r="52" spans="1:7" ht="13.5" customHeight="1">
      <c r="A52" t="s">
        <v>182</v>
      </c>
      <c r="G52" s="51" t="s">
        <v>9</v>
      </c>
    </row>
    <row r="53" spans="5:7" ht="13.5" customHeight="1">
      <c r="E53" s="31"/>
      <c r="G53" s="51"/>
    </row>
    <row r="54" ht="13.5" customHeight="1">
      <c r="A54" t="s">
        <v>9</v>
      </c>
    </row>
    <row r="55" spans="1:7" ht="13.5" customHeight="1">
      <c r="A55" t="s">
        <v>9</v>
      </c>
      <c r="B55" s="24"/>
      <c r="C55" s="22"/>
      <c r="D55" s="22"/>
      <c r="E55" s="22"/>
      <c r="F55" s="22"/>
      <c r="G55" s="22"/>
    </row>
    <row r="56" spans="1:7" ht="13.5" customHeight="1">
      <c r="A56" t="s">
        <v>9</v>
      </c>
      <c r="B56" s="22"/>
      <c r="C56" s="22"/>
      <c r="D56" s="22"/>
      <c r="E56" s="22"/>
      <c r="F56" s="22"/>
      <c r="G56" s="22"/>
    </row>
    <row r="57" spans="1:7" ht="13.5" customHeight="1">
      <c r="A57" t="s">
        <v>9</v>
      </c>
      <c r="B57" s="22"/>
      <c r="C57" s="22"/>
      <c r="D57" s="22"/>
      <c r="E57" s="22"/>
      <c r="F57" s="22"/>
      <c r="G57" s="22"/>
    </row>
  </sheetData>
  <sheetProtection/>
  <mergeCells count="3">
    <mergeCell ref="A1:H1"/>
    <mergeCell ref="A2:H2"/>
    <mergeCell ref="A3:H3"/>
  </mergeCells>
  <printOptions/>
  <pageMargins left="0.75" right="0.75" top="0.75" bottom="0.25" header="0.25" footer="0.25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3" width="8.8515625" style="0" customWidth="1"/>
    <col min="4" max="5" width="27.421875" style="0" customWidth="1"/>
    <col min="6" max="6" width="16.421875" style="0" customWidth="1"/>
    <col min="7" max="16384" width="8.8515625" style="0" customWidth="1"/>
  </cols>
  <sheetData>
    <row r="1" spans="1:6" ht="13.5">
      <c r="A1" s="142" t="s">
        <v>90</v>
      </c>
      <c r="B1" s="142"/>
      <c r="C1" s="142"/>
      <c r="D1" s="142"/>
      <c r="E1" s="142"/>
      <c r="F1" s="142"/>
    </row>
    <row r="2" spans="1:6" ht="13.5">
      <c r="A2" s="142" t="s">
        <v>235</v>
      </c>
      <c r="B2" s="142"/>
      <c r="C2" s="142"/>
      <c r="D2" s="142"/>
      <c r="E2" s="142"/>
      <c r="F2" s="142"/>
    </row>
    <row r="3" spans="1:6" ht="13.5">
      <c r="A3" s="142" t="s">
        <v>9</v>
      </c>
      <c r="B3" s="142"/>
      <c r="C3" s="142"/>
      <c r="D3" s="142"/>
      <c r="E3" s="142"/>
      <c r="F3" s="142"/>
    </row>
    <row r="4" spans="1:5" ht="15.75">
      <c r="A4" s="9"/>
      <c r="B4" s="9"/>
      <c r="D4" s="106" t="s">
        <v>9</v>
      </c>
      <c r="E4" s="106" t="s">
        <v>9</v>
      </c>
    </row>
    <row r="5" spans="1:5" ht="15.75">
      <c r="A5" s="9"/>
      <c r="B5" s="22" t="s">
        <v>9</v>
      </c>
      <c r="C5" s="108" t="s">
        <v>9</v>
      </c>
      <c r="D5" s="110" t="s">
        <v>192</v>
      </c>
      <c r="E5" s="110" t="s">
        <v>192</v>
      </c>
    </row>
    <row r="6" spans="1:5" ht="15.75">
      <c r="A6" s="9"/>
      <c r="B6" s="9"/>
      <c r="C6" s="109" t="s">
        <v>18</v>
      </c>
      <c r="D6" s="109" t="s">
        <v>190</v>
      </c>
      <c r="E6" s="109" t="s">
        <v>191</v>
      </c>
    </row>
    <row r="7" spans="1:5" ht="18">
      <c r="A7" s="9"/>
      <c r="B7" s="9"/>
      <c r="C7" s="107">
        <v>0</v>
      </c>
      <c r="D7" s="127">
        <v>41354.52</v>
      </c>
      <c r="E7" s="127">
        <v>26669</v>
      </c>
    </row>
    <row r="8" spans="1:5" ht="18">
      <c r="A8" s="9"/>
      <c r="B8" s="9"/>
      <c r="C8" s="63">
        <v>1</v>
      </c>
      <c r="D8" s="127">
        <v>41455.52</v>
      </c>
      <c r="E8" s="127">
        <v>26770</v>
      </c>
    </row>
    <row r="9" spans="1:5" ht="18">
      <c r="A9" s="9"/>
      <c r="B9" s="9"/>
      <c r="C9" s="63">
        <v>2</v>
      </c>
      <c r="D9" s="127">
        <v>41556.52</v>
      </c>
      <c r="E9" s="127">
        <v>26871</v>
      </c>
    </row>
    <row r="10" spans="1:5" ht="18">
      <c r="A10" s="9"/>
      <c r="B10" s="9"/>
      <c r="C10" s="63">
        <v>3</v>
      </c>
      <c r="D10" s="127">
        <v>41657.52</v>
      </c>
      <c r="E10" s="127">
        <v>26972</v>
      </c>
    </row>
    <row r="11" spans="1:5" ht="18">
      <c r="A11" s="9"/>
      <c r="B11" s="9"/>
      <c r="C11" s="63">
        <v>4</v>
      </c>
      <c r="D11" s="127">
        <v>41758.52</v>
      </c>
      <c r="E11" s="127">
        <v>27073</v>
      </c>
    </row>
    <row r="12" spans="1:5" ht="18">
      <c r="A12" s="9"/>
      <c r="B12" s="9"/>
      <c r="C12" s="63">
        <v>5</v>
      </c>
      <c r="D12" s="127">
        <v>41859.52</v>
      </c>
      <c r="E12" s="127">
        <v>27174</v>
      </c>
    </row>
    <row r="13" spans="1:5" ht="18">
      <c r="A13" s="9"/>
      <c r="B13" s="9"/>
      <c r="C13" s="63">
        <v>6</v>
      </c>
      <c r="D13" s="127">
        <v>41960.52</v>
      </c>
      <c r="E13" s="127">
        <v>27275</v>
      </c>
    </row>
    <row r="14" spans="1:5" ht="18">
      <c r="A14" s="9"/>
      <c r="B14" s="9"/>
      <c r="C14" s="63">
        <v>7</v>
      </c>
      <c r="D14" s="127">
        <v>42061.52</v>
      </c>
      <c r="E14" s="127">
        <v>27376</v>
      </c>
    </row>
    <row r="15" spans="1:5" ht="18">
      <c r="A15" s="9"/>
      <c r="B15" s="9"/>
      <c r="C15" s="63">
        <v>8</v>
      </c>
      <c r="D15" s="127">
        <v>42162.52</v>
      </c>
      <c r="E15" s="127">
        <v>27477</v>
      </c>
    </row>
    <row r="16" spans="1:5" ht="18">
      <c r="A16" s="9"/>
      <c r="B16" s="9"/>
      <c r="C16" s="63">
        <v>9</v>
      </c>
      <c r="D16" s="127">
        <v>42263.52</v>
      </c>
      <c r="E16" s="127">
        <v>27578</v>
      </c>
    </row>
    <row r="17" spans="1:5" ht="18">
      <c r="A17" s="9"/>
      <c r="B17" s="9"/>
      <c r="C17" s="63">
        <v>10</v>
      </c>
      <c r="D17" s="127">
        <v>42364.52</v>
      </c>
      <c r="E17" s="127">
        <v>27679</v>
      </c>
    </row>
    <row r="18" spans="1:5" ht="18">
      <c r="A18" s="9"/>
      <c r="B18" s="9"/>
      <c r="C18" s="63">
        <v>11</v>
      </c>
      <c r="D18" s="127">
        <v>42465.52</v>
      </c>
      <c r="E18" s="127">
        <v>27780</v>
      </c>
    </row>
    <row r="19" spans="1:5" ht="18">
      <c r="A19" s="9"/>
      <c r="B19" s="9"/>
      <c r="C19" s="63">
        <v>12</v>
      </c>
      <c r="D19" s="127">
        <v>42566.52</v>
      </c>
      <c r="E19" s="127">
        <v>27881</v>
      </c>
    </row>
    <row r="20" spans="1:5" ht="18">
      <c r="A20" s="9"/>
      <c r="B20" s="9"/>
      <c r="C20" s="63">
        <v>13</v>
      </c>
      <c r="D20" s="127">
        <v>42667.52</v>
      </c>
      <c r="E20" s="127">
        <v>27982</v>
      </c>
    </row>
    <row r="21" spans="1:5" ht="18">
      <c r="A21" s="9"/>
      <c r="B21" s="9"/>
      <c r="C21" s="63">
        <v>14</v>
      </c>
      <c r="D21" s="127">
        <v>42768.52</v>
      </c>
      <c r="E21" s="127">
        <v>28083</v>
      </c>
    </row>
    <row r="22" spans="1:5" ht="18">
      <c r="A22" s="9"/>
      <c r="B22" s="9"/>
      <c r="C22" s="63">
        <v>15</v>
      </c>
      <c r="D22" s="127">
        <v>42869.52</v>
      </c>
      <c r="E22" s="127">
        <v>28184</v>
      </c>
    </row>
    <row r="23" spans="1:5" ht="18">
      <c r="A23" s="9"/>
      <c r="B23" s="9"/>
      <c r="C23" s="63">
        <v>16</v>
      </c>
      <c r="D23" s="127">
        <v>42970.52</v>
      </c>
      <c r="E23" s="127">
        <v>28285</v>
      </c>
    </row>
    <row r="24" spans="1:5" ht="18">
      <c r="A24" s="9"/>
      <c r="B24" s="9"/>
      <c r="C24" s="63">
        <v>17</v>
      </c>
      <c r="D24" s="127">
        <v>43071.52</v>
      </c>
      <c r="E24" s="127">
        <v>28386</v>
      </c>
    </row>
    <row r="25" spans="1:5" ht="18">
      <c r="A25" s="9"/>
      <c r="B25" s="9"/>
      <c r="C25" s="63">
        <v>18</v>
      </c>
      <c r="D25" s="127">
        <v>43172.52</v>
      </c>
      <c r="E25" s="127">
        <v>28487</v>
      </c>
    </row>
    <row r="26" spans="1:5" ht="18">
      <c r="A26" s="9"/>
      <c r="B26" s="9"/>
      <c r="C26" s="63">
        <v>19</v>
      </c>
      <c r="D26" s="127">
        <v>43273.52</v>
      </c>
      <c r="E26" s="127">
        <v>28588</v>
      </c>
    </row>
    <row r="27" spans="1:5" ht="18">
      <c r="A27" s="9"/>
      <c r="B27" s="9"/>
      <c r="C27" s="63">
        <v>20</v>
      </c>
      <c r="D27" s="127">
        <v>43374.52</v>
      </c>
      <c r="E27" s="127">
        <v>28689</v>
      </c>
    </row>
    <row r="28" spans="1:5" ht="18">
      <c r="A28" s="9"/>
      <c r="B28" s="9"/>
      <c r="C28" s="63">
        <v>21</v>
      </c>
      <c r="D28" s="127">
        <v>43475.52</v>
      </c>
      <c r="E28" s="127">
        <v>28790</v>
      </c>
    </row>
    <row r="29" spans="1:5" ht="18">
      <c r="A29" s="9"/>
      <c r="B29" s="9"/>
      <c r="C29" s="63">
        <v>22</v>
      </c>
      <c r="D29" s="127">
        <v>43576.52</v>
      </c>
      <c r="E29" s="127">
        <v>28891</v>
      </c>
    </row>
    <row r="30" spans="1:5" ht="18">
      <c r="A30" s="9"/>
      <c r="B30" s="9"/>
      <c r="C30" s="63">
        <v>23</v>
      </c>
      <c r="D30" s="127">
        <v>43677.52</v>
      </c>
      <c r="E30" s="127">
        <v>28992</v>
      </c>
    </row>
    <row r="31" spans="1:5" ht="18">
      <c r="A31" s="9"/>
      <c r="B31" s="9"/>
      <c r="C31" s="63">
        <v>24</v>
      </c>
      <c r="D31" s="127">
        <v>43778.52</v>
      </c>
      <c r="E31" s="127">
        <v>29093</v>
      </c>
    </row>
    <row r="32" spans="1:5" ht="18">
      <c r="A32" s="9"/>
      <c r="B32" s="9"/>
      <c r="C32" s="63">
        <v>25</v>
      </c>
      <c r="D32" s="127">
        <v>43879.52</v>
      </c>
      <c r="E32" s="127">
        <v>29194</v>
      </c>
    </row>
    <row r="33" spans="1:5" ht="18">
      <c r="A33" s="9"/>
      <c r="B33" s="9"/>
      <c r="C33" s="63">
        <v>26</v>
      </c>
      <c r="D33" s="127">
        <v>43980.52</v>
      </c>
      <c r="E33" s="127">
        <v>29295</v>
      </c>
    </row>
    <row r="34" spans="1:5" ht="18">
      <c r="A34" s="9"/>
      <c r="B34" s="9"/>
      <c r="C34" s="63">
        <v>27</v>
      </c>
      <c r="D34" s="127">
        <v>44081.52</v>
      </c>
      <c r="E34" s="127">
        <v>29396</v>
      </c>
    </row>
    <row r="35" spans="1:5" ht="18">
      <c r="A35" s="9"/>
      <c r="B35" s="9"/>
      <c r="C35" s="65">
        <v>28</v>
      </c>
      <c r="D35" s="127">
        <v>44182.52</v>
      </c>
      <c r="E35" s="127">
        <v>29497</v>
      </c>
    </row>
    <row r="36" spans="1:5" ht="18">
      <c r="A36" s="9"/>
      <c r="B36" s="9"/>
      <c r="C36" s="65">
        <v>29</v>
      </c>
      <c r="D36" s="127">
        <v>44283.52</v>
      </c>
      <c r="E36" s="127">
        <v>29598</v>
      </c>
    </row>
    <row r="37" spans="1:5" ht="18">
      <c r="A37" s="9"/>
      <c r="B37" s="9"/>
      <c r="C37" s="65">
        <v>30</v>
      </c>
      <c r="D37" s="127">
        <v>44384.52</v>
      </c>
      <c r="E37" s="127">
        <v>29699</v>
      </c>
    </row>
    <row r="38" spans="1:5" ht="18">
      <c r="A38" s="9"/>
      <c r="B38" s="9"/>
      <c r="C38" s="65" t="s">
        <v>92</v>
      </c>
      <c r="D38" s="127">
        <v>44485.52</v>
      </c>
      <c r="E38" s="127">
        <v>29800</v>
      </c>
    </row>
    <row r="40" spans="1:6" ht="12.75">
      <c r="A40" s="135" t="s">
        <v>193</v>
      </c>
      <c r="B40" s="134"/>
      <c r="C40" s="134"/>
      <c r="D40" s="134"/>
      <c r="E40" s="134"/>
      <c r="F40" s="134"/>
    </row>
    <row r="41" spans="1:6" ht="12.75">
      <c r="A41" s="135" t="s">
        <v>194</v>
      </c>
      <c r="B41" s="134"/>
      <c r="C41" s="134"/>
      <c r="D41" s="134"/>
      <c r="E41" s="134"/>
      <c r="F41" s="134"/>
    </row>
  </sheetData>
  <sheetProtection/>
  <mergeCells count="5">
    <mergeCell ref="A1:F1"/>
    <mergeCell ref="A2:F2"/>
    <mergeCell ref="A3:F3"/>
    <mergeCell ref="A40:F40"/>
    <mergeCell ref="A41:F41"/>
  </mergeCells>
  <printOptions/>
  <pageMargins left="0.2" right="0.2" top="0.25" bottom="0.2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5.7109375" style="0" customWidth="1"/>
    <col min="2" max="3" width="9.28125" style="0" customWidth="1"/>
    <col min="4" max="4" width="12.7109375" style="0" customWidth="1"/>
    <col min="5" max="5" width="15.7109375" style="0" customWidth="1"/>
    <col min="6" max="6" width="12.7109375" style="0" customWidth="1"/>
    <col min="7" max="7" width="15.7109375" style="0" customWidth="1"/>
    <col min="8" max="16384" width="8.8515625" style="0" customWidth="1"/>
  </cols>
  <sheetData>
    <row r="1" spans="1:7" ht="12.75">
      <c r="A1" s="132" t="s">
        <v>90</v>
      </c>
      <c r="B1" s="132"/>
      <c r="C1" s="132"/>
      <c r="D1" s="132"/>
      <c r="E1" s="132"/>
      <c r="F1" s="132"/>
      <c r="G1" s="132"/>
    </row>
    <row r="2" spans="1:7" ht="12.75">
      <c r="A2" s="132" t="s">
        <v>220</v>
      </c>
      <c r="B2" s="132"/>
      <c r="C2" s="132"/>
      <c r="D2" s="132"/>
      <c r="E2" s="132"/>
      <c r="F2" s="132"/>
      <c r="G2" s="132"/>
    </row>
    <row r="3" spans="1:7" ht="12.75">
      <c r="A3" s="132" t="s">
        <v>9</v>
      </c>
      <c r="B3" s="132"/>
      <c r="C3" s="132"/>
      <c r="D3" s="132"/>
      <c r="E3" s="132"/>
      <c r="F3" s="132"/>
      <c r="G3" s="132"/>
    </row>
    <row r="4" spans="4:7" ht="12.75">
      <c r="D4" s="10"/>
      <c r="E4" s="11" t="s">
        <v>9</v>
      </c>
      <c r="G4" s="10"/>
    </row>
    <row r="6" spans="3:7" ht="13.5">
      <c r="C6" s="2" t="s">
        <v>18</v>
      </c>
      <c r="F6" s="19"/>
      <c r="G6" s="18" t="s">
        <v>22</v>
      </c>
    </row>
    <row r="7" spans="3:7" ht="13.5" customHeight="1">
      <c r="C7" s="12">
        <v>0</v>
      </c>
      <c r="F7" s="9"/>
      <c r="G7" s="119">
        <v>32447.32</v>
      </c>
    </row>
    <row r="8" spans="3:7" ht="13.5" customHeight="1">
      <c r="C8" s="12">
        <v>1</v>
      </c>
      <c r="F8" s="9"/>
      <c r="G8" s="119">
        <v>33544.18</v>
      </c>
    </row>
    <row r="9" spans="3:7" ht="13.5" customHeight="1">
      <c r="C9" s="12">
        <v>2</v>
      </c>
      <c r="F9" s="9"/>
      <c r="G9" s="119">
        <v>33950.2</v>
      </c>
    </row>
    <row r="10" spans="3:7" ht="13.5" customHeight="1">
      <c r="C10" s="12">
        <v>3</v>
      </c>
      <c r="F10" s="9"/>
      <c r="G10" s="119">
        <v>35303.6</v>
      </c>
    </row>
    <row r="11" spans="3:7" ht="13.5" customHeight="1">
      <c r="C11" s="12">
        <v>4</v>
      </c>
      <c r="F11" s="9"/>
      <c r="G11" s="119">
        <v>35487.42</v>
      </c>
    </row>
    <row r="12" spans="3:7" ht="13.5" customHeight="1">
      <c r="C12" s="12">
        <v>5</v>
      </c>
      <c r="F12" s="9"/>
      <c r="G12" s="119">
        <v>35806.58</v>
      </c>
    </row>
    <row r="13" spans="3:7" ht="13.5" customHeight="1">
      <c r="C13" s="12">
        <v>6</v>
      </c>
      <c r="F13" s="9"/>
      <c r="G13" s="119">
        <v>36521.66</v>
      </c>
    </row>
    <row r="14" spans="3:7" ht="13.5" customHeight="1">
      <c r="C14" s="12">
        <v>7</v>
      </c>
      <c r="F14" s="9"/>
      <c r="G14" s="119">
        <v>36595.39</v>
      </c>
    </row>
    <row r="15" spans="3:7" ht="13.5" customHeight="1">
      <c r="C15" s="12">
        <v>8</v>
      </c>
      <c r="F15" s="9"/>
      <c r="G15" s="119">
        <v>36662.05</v>
      </c>
    </row>
    <row r="16" spans="3:7" ht="13.5" customHeight="1">
      <c r="C16" s="12">
        <v>9</v>
      </c>
      <c r="F16" s="9"/>
      <c r="G16" s="119">
        <v>36732.75</v>
      </c>
    </row>
    <row r="17" spans="3:7" ht="13.5" customHeight="1">
      <c r="C17" s="12">
        <v>10</v>
      </c>
      <c r="F17" s="9"/>
      <c r="G17" s="119">
        <v>36801.43</v>
      </c>
    </row>
    <row r="18" spans="3:7" ht="13.5" customHeight="1">
      <c r="C18" s="12">
        <v>11</v>
      </c>
      <c r="F18" s="9"/>
      <c r="G18" s="119">
        <v>36868.09</v>
      </c>
    </row>
    <row r="19" spans="3:7" ht="13.5" customHeight="1">
      <c r="C19" s="12">
        <v>12</v>
      </c>
      <c r="F19" s="9" t="s">
        <v>9</v>
      </c>
      <c r="G19" s="119">
        <v>36937.78</v>
      </c>
    </row>
    <row r="20" spans="3:7" ht="13.5" customHeight="1">
      <c r="C20" s="12">
        <v>13</v>
      </c>
      <c r="F20" s="9"/>
      <c r="G20" s="119">
        <v>37005.45</v>
      </c>
    </row>
    <row r="21" spans="3:7" ht="13.5" customHeight="1">
      <c r="C21" s="15">
        <v>14</v>
      </c>
      <c r="F21" s="9"/>
      <c r="G21" s="119">
        <v>38444.7</v>
      </c>
    </row>
    <row r="22" spans="3:7" ht="13.5" customHeight="1">
      <c r="C22" s="15">
        <v>15</v>
      </c>
      <c r="F22" s="22"/>
      <c r="G22" s="119">
        <v>38514.39</v>
      </c>
    </row>
    <row r="23" spans="3:7" ht="13.5" customHeight="1">
      <c r="C23" s="15">
        <v>16</v>
      </c>
      <c r="G23" s="119">
        <v>38582.06</v>
      </c>
    </row>
    <row r="24" spans="3:7" ht="13.5" customHeight="1">
      <c r="C24" s="15">
        <v>17</v>
      </c>
      <c r="G24" s="119">
        <v>38649.73</v>
      </c>
    </row>
    <row r="25" spans="3:7" ht="13.5" customHeight="1">
      <c r="C25" s="15">
        <v>18</v>
      </c>
      <c r="G25" s="119">
        <v>38719.42</v>
      </c>
    </row>
    <row r="26" spans="3:7" ht="13.5" customHeight="1">
      <c r="C26" s="15">
        <v>19</v>
      </c>
      <c r="G26" s="119">
        <v>40980.81</v>
      </c>
    </row>
    <row r="27" spans="3:7" ht="13.5" customHeight="1">
      <c r="C27" s="15">
        <v>20</v>
      </c>
      <c r="G27" s="119">
        <v>42604.89</v>
      </c>
    </row>
    <row r="28" spans="3:7" ht="13.5" customHeight="1">
      <c r="C28" s="15">
        <v>21</v>
      </c>
      <c r="F28" s="22"/>
      <c r="G28" s="119">
        <v>42673.57</v>
      </c>
    </row>
    <row r="29" spans="3:7" ht="13.5" customHeight="1">
      <c r="C29" s="15">
        <v>22</v>
      </c>
      <c r="F29" s="22"/>
      <c r="G29" s="119">
        <v>42742.25</v>
      </c>
    </row>
    <row r="30" spans="3:7" ht="13.5" customHeight="1">
      <c r="C30" s="15">
        <v>23</v>
      </c>
      <c r="F30" s="22"/>
      <c r="G30" s="119">
        <v>42810.93</v>
      </c>
    </row>
    <row r="31" spans="3:7" ht="13.5" customHeight="1">
      <c r="C31" s="15">
        <v>24</v>
      </c>
      <c r="F31" s="22"/>
      <c r="G31" s="119">
        <v>42879.61</v>
      </c>
    </row>
    <row r="32" spans="3:7" ht="13.5" customHeight="1">
      <c r="C32" s="15">
        <v>25</v>
      </c>
      <c r="F32" s="22"/>
      <c r="G32" s="119">
        <v>42947.28</v>
      </c>
    </row>
    <row r="33" spans="3:7" ht="13.5" customHeight="1">
      <c r="C33" s="15">
        <v>26</v>
      </c>
      <c r="G33" s="119">
        <v>43015.96</v>
      </c>
    </row>
    <row r="34" spans="3:7" ht="13.5" customHeight="1">
      <c r="C34" s="15">
        <v>27</v>
      </c>
      <c r="G34" s="119">
        <v>43085.65</v>
      </c>
    </row>
    <row r="35" spans="3:7" ht="13.5" customHeight="1">
      <c r="C35" s="15">
        <v>28</v>
      </c>
      <c r="G35" s="119">
        <v>43153.32</v>
      </c>
    </row>
    <row r="36" spans="3:7" ht="13.5" customHeight="1">
      <c r="C36" s="15">
        <v>29</v>
      </c>
      <c r="G36" s="119">
        <v>43363.4</v>
      </c>
    </row>
    <row r="37" spans="3:7" ht="13.5" customHeight="1">
      <c r="C37" s="15">
        <v>30</v>
      </c>
      <c r="G37" s="119">
        <v>43573.48</v>
      </c>
    </row>
    <row r="38" spans="3:7" ht="13.5" customHeight="1">
      <c r="C38" s="15">
        <v>31</v>
      </c>
      <c r="G38" s="119">
        <v>43783.56</v>
      </c>
    </row>
    <row r="39" spans="3:7" ht="13.5" customHeight="1">
      <c r="C39" s="15">
        <v>32</v>
      </c>
      <c r="G39" s="119">
        <v>43993.64</v>
      </c>
    </row>
    <row r="40" spans="3:7" ht="13.5" customHeight="1">
      <c r="C40" s="15">
        <v>33</v>
      </c>
      <c r="G40" s="119">
        <v>44203.72</v>
      </c>
    </row>
    <row r="41" spans="3:7" ht="13.5" customHeight="1">
      <c r="C41" s="15">
        <v>34</v>
      </c>
      <c r="G41" s="119">
        <v>44413.8</v>
      </c>
    </row>
    <row r="42" spans="3:7" ht="13.5" customHeight="1">
      <c r="C42" s="15">
        <v>35</v>
      </c>
      <c r="G42" s="119">
        <v>44623.88</v>
      </c>
    </row>
    <row r="43" spans="3:7" ht="13.5" customHeight="1">
      <c r="C43" s="15">
        <v>36</v>
      </c>
      <c r="G43" s="119">
        <v>44834.97</v>
      </c>
    </row>
    <row r="44" spans="3:7" ht="13.5" customHeight="1">
      <c r="C44" s="15">
        <v>37</v>
      </c>
      <c r="G44" s="119">
        <v>45045.05</v>
      </c>
    </row>
    <row r="45" spans="3:7" ht="13.5" customHeight="1">
      <c r="C45" s="15">
        <v>38</v>
      </c>
      <c r="G45" s="119">
        <v>45255.13</v>
      </c>
    </row>
    <row r="46" spans="3:7" ht="13.5" customHeight="1">
      <c r="C46" s="15">
        <v>39</v>
      </c>
      <c r="G46" s="119">
        <v>45465.21</v>
      </c>
    </row>
    <row r="47" spans="3:7" ht="13.5" customHeight="1">
      <c r="C47" s="15">
        <v>40</v>
      </c>
      <c r="G47" s="119">
        <v>45675.29</v>
      </c>
    </row>
    <row r="48" ht="12.75">
      <c r="G48" t="s">
        <v>9</v>
      </c>
    </row>
    <row r="49" spans="1:7" ht="12.75">
      <c r="A49" t="s">
        <v>97</v>
      </c>
      <c r="B49" s="23"/>
      <c r="C49" s="24"/>
      <c r="D49" s="22"/>
      <c r="E49" s="22"/>
      <c r="F49" s="22"/>
      <c r="G49" t="s">
        <v>9</v>
      </c>
    </row>
    <row r="50" spans="2:6" ht="12.75">
      <c r="B50" s="23"/>
      <c r="C50" s="24"/>
      <c r="D50" s="22"/>
      <c r="E50" s="22"/>
      <c r="F50" s="22"/>
    </row>
    <row r="51" spans="1:6" ht="12.75">
      <c r="A51" t="s">
        <v>181</v>
      </c>
      <c r="B51" s="23"/>
      <c r="C51" s="24"/>
      <c r="D51" s="22"/>
      <c r="E51" s="22"/>
      <c r="F51" s="22"/>
    </row>
    <row r="52" spans="2:6" ht="12.75">
      <c r="B52" s="23"/>
      <c r="C52" s="24"/>
      <c r="D52" s="22"/>
      <c r="E52" s="22"/>
      <c r="F52" s="22"/>
    </row>
    <row r="53" spans="1:6" ht="12.75">
      <c r="A53" t="s">
        <v>182</v>
      </c>
      <c r="B53" s="23"/>
      <c r="C53" s="24"/>
      <c r="D53" s="22"/>
      <c r="E53" s="22"/>
      <c r="F53" s="22"/>
    </row>
    <row r="54" spans="2:7" ht="12.75">
      <c r="B54" s="22"/>
      <c r="C54" s="22"/>
      <c r="D54" s="22"/>
      <c r="E54" s="22"/>
      <c r="F54" s="22"/>
      <c r="G54" t="s">
        <v>9</v>
      </c>
    </row>
    <row r="55" spans="1:6" ht="12.75">
      <c r="A55" t="s">
        <v>9</v>
      </c>
      <c r="B55" s="22"/>
      <c r="C55" s="22"/>
      <c r="D55" s="22"/>
      <c r="E55" s="22"/>
      <c r="F55" s="22"/>
    </row>
    <row r="56" ht="12.75">
      <c r="A56" t="s">
        <v>9</v>
      </c>
    </row>
    <row r="57" spans="1:7" ht="12.75">
      <c r="A57" t="s">
        <v>9</v>
      </c>
      <c r="B57" s="22"/>
      <c r="C57" s="22"/>
      <c r="D57" s="22"/>
      <c r="E57" s="22"/>
      <c r="F57" s="22"/>
      <c r="G57" s="22"/>
    </row>
    <row r="58" spans="1:7" ht="12.75">
      <c r="A58" t="s">
        <v>9</v>
      </c>
      <c r="B58" s="22"/>
      <c r="C58" s="22"/>
      <c r="D58" s="22"/>
      <c r="E58" s="22"/>
      <c r="F58" s="22"/>
      <c r="G58" s="22"/>
    </row>
  </sheetData>
  <sheetProtection/>
  <mergeCells count="3">
    <mergeCell ref="A1:G1"/>
    <mergeCell ref="A2:G2"/>
    <mergeCell ref="A3:G3"/>
  </mergeCells>
  <printOptions/>
  <pageMargins left="0.75" right="0.75" top="0.75" bottom="0.2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5" width="8.8515625" style="0" customWidth="1"/>
    <col min="6" max="6" width="10.7109375" style="0" bestFit="1" customWidth="1"/>
    <col min="7" max="8" width="8.8515625" style="0" customWidth="1"/>
    <col min="9" max="9" width="11.421875" style="0" customWidth="1"/>
    <col min="10" max="16384" width="8.8515625" style="0" customWidth="1"/>
  </cols>
  <sheetData>
    <row r="1" spans="1:10" ht="15.7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221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2:10" ht="15.75">
      <c r="B4" s="9"/>
      <c r="C4" s="9"/>
      <c r="D4" s="9"/>
      <c r="E4" s="9"/>
      <c r="F4" s="9"/>
      <c r="G4" s="9"/>
      <c r="H4" s="9"/>
      <c r="I4" s="9"/>
      <c r="J4" s="34"/>
    </row>
    <row r="5" spans="2:10" ht="15.75">
      <c r="B5" s="35"/>
      <c r="C5" s="36" t="s">
        <v>28</v>
      </c>
      <c r="D5" s="35"/>
      <c r="E5" s="35"/>
      <c r="F5" s="37" t="s">
        <v>29</v>
      </c>
      <c r="G5" s="35"/>
      <c r="H5" s="35"/>
      <c r="I5" s="36" t="s">
        <v>94</v>
      </c>
      <c r="J5" s="34"/>
    </row>
    <row r="6" spans="2:9" ht="15.75">
      <c r="B6" s="9"/>
      <c r="C6" s="12">
        <v>0</v>
      </c>
      <c r="D6" s="9"/>
      <c r="E6" s="9"/>
      <c r="F6" s="27">
        <f>+(+I6/4)/185</f>
        <v>10.336324324324325</v>
      </c>
      <c r="G6" s="9"/>
      <c r="H6" s="9"/>
      <c r="I6" s="118">
        <v>7648.88</v>
      </c>
    </row>
    <row r="7" spans="2:9" ht="15.75">
      <c r="B7" s="9"/>
      <c r="C7" s="12">
        <v>1</v>
      </c>
      <c r="D7" s="9"/>
      <c r="E7" s="9"/>
      <c r="F7" s="27">
        <f aca="true" t="shared" si="0" ref="F7:F46">+(+I7/4)/185</f>
        <v>10.386824324324325</v>
      </c>
      <c r="G7" s="9"/>
      <c r="H7" s="9"/>
      <c r="I7" s="118">
        <v>7686.25</v>
      </c>
    </row>
    <row r="8" spans="2:9" ht="15.75">
      <c r="B8" s="9"/>
      <c r="C8" s="12">
        <v>2</v>
      </c>
      <c r="D8" s="9"/>
      <c r="E8" s="9"/>
      <c r="F8" s="27">
        <f t="shared" si="0"/>
        <v>10.438689189189189</v>
      </c>
      <c r="G8" s="9"/>
      <c r="H8" s="9"/>
      <c r="I8" s="118">
        <v>7724.63</v>
      </c>
    </row>
    <row r="9" spans="2:9" ht="15.75">
      <c r="B9" s="9"/>
      <c r="C9" s="12">
        <v>3</v>
      </c>
      <c r="D9" s="9"/>
      <c r="E9" s="9"/>
      <c r="F9" s="27">
        <f t="shared" si="0"/>
        <v>10.489189189189188</v>
      </c>
      <c r="G9" s="9"/>
      <c r="H9" s="9"/>
      <c r="I9" s="118">
        <v>7762</v>
      </c>
    </row>
    <row r="10" spans="2:9" ht="15.75">
      <c r="B10" s="9"/>
      <c r="C10" s="12">
        <v>4</v>
      </c>
      <c r="D10" s="9"/>
      <c r="E10" s="9"/>
      <c r="F10" s="27">
        <f t="shared" si="0"/>
        <v>10.53968918918919</v>
      </c>
      <c r="G10" s="9"/>
      <c r="H10" s="9"/>
      <c r="I10" s="118">
        <v>7799.37</v>
      </c>
    </row>
    <row r="11" spans="2:9" ht="15.75">
      <c r="B11" s="9"/>
      <c r="C11" s="12">
        <v>5</v>
      </c>
      <c r="D11" s="9"/>
      <c r="E11" s="9"/>
      <c r="F11" s="27">
        <f t="shared" si="0"/>
        <v>10.591554054054054</v>
      </c>
      <c r="G11" s="9"/>
      <c r="H11" s="9"/>
      <c r="I11" s="118">
        <v>7837.75</v>
      </c>
    </row>
    <row r="12" spans="2:9" ht="15.75">
      <c r="B12" s="9"/>
      <c r="C12" s="12">
        <v>6</v>
      </c>
      <c r="D12" s="9"/>
      <c r="E12" s="9"/>
      <c r="F12" s="27">
        <f t="shared" si="0"/>
        <v>10.642054054054054</v>
      </c>
      <c r="G12" s="9"/>
      <c r="H12" s="9"/>
      <c r="I12" s="118">
        <v>7875.12</v>
      </c>
    </row>
    <row r="13" spans="2:9" ht="15.75">
      <c r="B13" s="9"/>
      <c r="C13" s="12">
        <v>7</v>
      </c>
      <c r="D13" s="9"/>
      <c r="E13" s="9"/>
      <c r="F13" s="27">
        <f t="shared" si="0"/>
        <v>10.69391891891892</v>
      </c>
      <c r="G13" s="9"/>
      <c r="H13" s="9"/>
      <c r="I13" s="118">
        <v>7913.5</v>
      </c>
    </row>
    <row r="14" spans="2:9" ht="15.75">
      <c r="B14" s="9"/>
      <c r="C14" s="12">
        <v>8</v>
      </c>
      <c r="D14" s="9"/>
      <c r="E14" s="9"/>
      <c r="F14" s="27">
        <f t="shared" si="0"/>
        <v>10.74441891891892</v>
      </c>
      <c r="G14" s="9"/>
      <c r="H14" s="9"/>
      <c r="I14" s="118">
        <v>7950.87</v>
      </c>
    </row>
    <row r="15" spans="2:9" ht="15.75">
      <c r="B15" s="9"/>
      <c r="C15" s="12">
        <v>9</v>
      </c>
      <c r="D15" s="9"/>
      <c r="E15" s="9"/>
      <c r="F15" s="27">
        <f t="shared" si="0"/>
        <v>10.794918918918919</v>
      </c>
      <c r="G15" s="9"/>
      <c r="H15" s="9"/>
      <c r="I15" s="118">
        <v>7988.24</v>
      </c>
    </row>
    <row r="16" spans="2:9" ht="15.75">
      <c r="B16" s="9"/>
      <c r="C16" s="12">
        <v>10</v>
      </c>
      <c r="D16" s="9"/>
      <c r="E16" s="9"/>
      <c r="F16" s="27">
        <f t="shared" si="0"/>
        <v>10.846783783783783</v>
      </c>
      <c r="G16" s="9"/>
      <c r="H16" s="9"/>
      <c r="I16" s="118">
        <v>8026.62</v>
      </c>
    </row>
    <row r="17" spans="2:9" ht="15.75">
      <c r="B17" s="9"/>
      <c r="C17" s="12">
        <v>11</v>
      </c>
      <c r="D17" s="9"/>
      <c r="E17" s="9"/>
      <c r="F17" s="27">
        <f t="shared" si="0"/>
        <v>10.897283783783784</v>
      </c>
      <c r="G17" s="9"/>
      <c r="H17" s="9"/>
      <c r="I17" s="118">
        <v>8063.99</v>
      </c>
    </row>
    <row r="18" spans="2:9" ht="15.75">
      <c r="B18" s="9"/>
      <c r="C18" s="12">
        <v>12</v>
      </c>
      <c r="D18" s="9"/>
      <c r="E18" s="9"/>
      <c r="F18" s="27">
        <f t="shared" si="0"/>
        <v>10.947783783783784</v>
      </c>
      <c r="G18" s="9"/>
      <c r="H18" s="9"/>
      <c r="I18" s="118">
        <v>8101.36</v>
      </c>
    </row>
    <row r="19" spans="2:9" ht="15.75">
      <c r="B19" s="9"/>
      <c r="C19" s="12">
        <v>13</v>
      </c>
      <c r="D19" s="9"/>
      <c r="E19" s="9"/>
      <c r="F19" s="27">
        <f t="shared" si="0"/>
        <v>10.999648648648648</v>
      </c>
      <c r="G19" s="9"/>
      <c r="H19" s="9"/>
      <c r="I19" s="118">
        <v>8139.74</v>
      </c>
    </row>
    <row r="20" spans="2:9" ht="15.75">
      <c r="B20" s="9"/>
      <c r="C20" s="12">
        <v>14</v>
      </c>
      <c r="D20" s="9"/>
      <c r="E20" s="9"/>
      <c r="F20" s="27">
        <f t="shared" si="0"/>
        <v>11.050148648648648</v>
      </c>
      <c r="G20" s="9"/>
      <c r="H20" s="9"/>
      <c r="I20" s="118">
        <v>8177.11</v>
      </c>
    </row>
    <row r="21" spans="2:9" ht="15.75">
      <c r="B21" s="9"/>
      <c r="C21" s="12">
        <v>15</v>
      </c>
      <c r="D21" s="9"/>
      <c r="E21" s="9"/>
      <c r="F21" s="27">
        <f t="shared" si="0"/>
        <v>11.102013513513514</v>
      </c>
      <c r="G21" s="9"/>
      <c r="H21" s="9"/>
      <c r="I21" s="118">
        <v>8215.49</v>
      </c>
    </row>
    <row r="22" spans="2:9" ht="15.75">
      <c r="B22" s="9"/>
      <c r="C22" s="12">
        <v>16</v>
      </c>
      <c r="D22" s="9"/>
      <c r="E22" s="9"/>
      <c r="F22" s="27">
        <f t="shared" si="0"/>
        <v>11.172986486486487</v>
      </c>
      <c r="G22" s="9"/>
      <c r="H22" s="9"/>
      <c r="I22" s="118">
        <v>8268.01</v>
      </c>
    </row>
    <row r="23" spans="2:9" ht="15.75">
      <c r="B23" s="9"/>
      <c r="C23" s="12">
        <v>17</v>
      </c>
      <c r="D23" s="9"/>
      <c r="E23" s="9"/>
      <c r="F23" s="27">
        <f t="shared" si="0"/>
        <v>11.396824324324324</v>
      </c>
      <c r="G23" s="9"/>
      <c r="H23" s="9"/>
      <c r="I23" s="118">
        <v>8433.65</v>
      </c>
    </row>
    <row r="24" spans="2:9" ht="15.75">
      <c r="B24" s="9"/>
      <c r="C24" s="12">
        <v>18</v>
      </c>
      <c r="D24" s="9"/>
      <c r="E24" s="9"/>
      <c r="F24" s="27">
        <f t="shared" si="0"/>
        <v>11.590635135135134</v>
      </c>
      <c r="G24" s="9"/>
      <c r="H24" s="9"/>
      <c r="I24" s="118">
        <v>8577.07</v>
      </c>
    </row>
    <row r="25" spans="2:9" ht="15.75">
      <c r="B25" s="39"/>
      <c r="C25" s="40">
        <v>19</v>
      </c>
      <c r="D25" s="39"/>
      <c r="E25" s="39"/>
      <c r="F25" s="27">
        <f t="shared" si="0"/>
        <v>11.672527027027026</v>
      </c>
      <c r="G25" s="39"/>
      <c r="H25" s="39"/>
      <c r="I25" s="118">
        <v>8637.67</v>
      </c>
    </row>
    <row r="26" spans="2:10" ht="15.75">
      <c r="B26" s="39"/>
      <c r="C26" s="40">
        <v>20</v>
      </c>
      <c r="D26" s="39"/>
      <c r="E26" s="39"/>
      <c r="F26" s="27">
        <f t="shared" si="0"/>
        <v>11.754418918918919</v>
      </c>
      <c r="G26" s="39"/>
      <c r="H26" s="39"/>
      <c r="I26" s="118">
        <v>8698.27</v>
      </c>
      <c r="J26" s="19"/>
    </row>
    <row r="27" spans="2:10" ht="15.75">
      <c r="B27" s="39"/>
      <c r="C27" s="40">
        <v>21</v>
      </c>
      <c r="D27" s="39"/>
      <c r="E27" s="39"/>
      <c r="F27" s="27">
        <f t="shared" si="0"/>
        <v>12.304459459459459</v>
      </c>
      <c r="G27" s="39"/>
      <c r="H27" s="39"/>
      <c r="I27" s="118">
        <v>9105.3</v>
      </c>
      <c r="J27" s="19"/>
    </row>
    <row r="28" spans="2:10" ht="15.75">
      <c r="B28" s="39"/>
      <c r="C28" s="40">
        <v>22</v>
      </c>
      <c r="D28" s="39"/>
      <c r="E28" s="39"/>
      <c r="F28" s="27">
        <f t="shared" si="0"/>
        <v>12.600635135135134</v>
      </c>
      <c r="G28" s="39"/>
      <c r="H28" s="39"/>
      <c r="I28" s="118">
        <v>9324.47</v>
      </c>
      <c r="J28" s="19"/>
    </row>
    <row r="29" spans="2:10" ht="15.75">
      <c r="B29" s="15"/>
      <c r="C29" s="15">
        <v>23</v>
      </c>
      <c r="D29" s="15"/>
      <c r="E29" s="42"/>
      <c r="F29" s="27">
        <f t="shared" si="0"/>
        <v>12.825837837837838</v>
      </c>
      <c r="G29" s="39"/>
      <c r="H29" s="39"/>
      <c r="I29" s="118">
        <v>9491.12</v>
      </c>
      <c r="J29" s="19"/>
    </row>
    <row r="30" spans="2:9" ht="15.75">
      <c r="B30" s="39"/>
      <c r="C30" s="43">
        <v>24</v>
      </c>
      <c r="D30" s="39"/>
      <c r="E30" s="39"/>
      <c r="F30" s="27">
        <f t="shared" si="0"/>
        <v>13.20254054054054</v>
      </c>
      <c r="G30" s="39"/>
      <c r="H30" s="39"/>
      <c r="I30" s="118">
        <v>9769.88</v>
      </c>
    </row>
    <row r="31" spans="2:9" ht="15.75">
      <c r="B31" s="39"/>
      <c r="C31" s="43">
        <v>25</v>
      </c>
      <c r="D31" s="39"/>
      <c r="E31" s="39"/>
      <c r="F31" s="27">
        <f t="shared" si="0"/>
        <v>13.31445945945946</v>
      </c>
      <c r="G31" s="39"/>
      <c r="H31" s="39"/>
      <c r="I31" s="118">
        <v>9852.7</v>
      </c>
    </row>
    <row r="32" spans="2:9" ht="15.75">
      <c r="B32" s="39"/>
      <c r="C32" s="43">
        <v>26</v>
      </c>
      <c r="D32" s="39"/>
      <c r="E32" s="39"/>
      <c r="F32" s="27">
        <f t="shared" si="0"/>
        <v>13.478243243243243</v>
      </c>
      <c r="G32" s="39"/>
      <c r="H32" s="39"/>
      <c r="I32" s="118">
        <v>9973.9</v>
      </c>
    </row>
    <row r="33" spans="2:9" ht="15.75">
      <c r="B33" s="39"/>
      <c r="C33" s="43">
        <v>27</v>
      </c>
      <c r="D33" s="39"/>
      <c r="E33" s="39"/>
      <c r="F33" s="27">
        <f t="shared" si="0"/>
        <v>13.642027027027028</v>
      </c>
      <c r="G33" s="39"/>
      <c r="H33" s="39"/>
      <c r="I33" s="118">
        <v>10095.1</v>
      </c>
    </row>
    <row r="34" spans="2:9" ht="15.75">
      <c r="B34" s="39"/>
      <c r="C34" s="43">
        <v>28</v>
      </c>
      <c r="D34" s="39"/>
      <c r="E34" s="39"/>
      <c r="F34" s="27">
        <f t="shared" si="0"/>
        <v>13.804445945945947</v>
      </c>
      <c r="G34" s="39"/>
      <c r="H34" s="39"/>
      <c r="I34" s="118">
        <v>10215.29</v>
      </c>
    </row>
    <row r="35" spans="2:9" ht="15.75">
      <c r="B35" s="39"/>
      <c r="C35" s="43">
        <v>29</v>
      </c>
      <c r="D35" s="39"/>
      <c r="E35" s="39"/>
      <c r="F35" s="27">
        <f t="shared" si="0"/>
        <v>13.96822972972973</v>
      </c>
      <c r="G35" s="39"/>
      <c r="H35" s="39"/>
      <c r="I35" s="118">
        <v>10336.49</v>
      </c>
    </row>
    <row r="36" spans="2:9" ht="15.75">
      <c r="B36" s="39"/>
      <c r="C36" s="43">
        <v>30</v>
      </c>
      <c r="D36" s="39"/>
      <c r="E36" s="39"/>
      <c r="F36" s="27">
        <f t="shared" si="0"/>
        <v>14.130648648648648</v>
      </c>
      <c r="G36" s="39"/>
      <c r="H36" s="39"/>
      <c r="I36" s="118">
        <v>10456.68</v>
      </c>
    </row>
    <row r="37" spans="2:9" ht="15.75">
      <c r="B37" s="39"/>
      <c r="C37" s="43">
        <v>31</v>
      </c>
      <c r="D37" s="39"/>
      <c r="E37" s="39"/>
      <c r="F37" s="27">
        <f t="shared" si="0"/>
        <v>14.294432432432432</v>
      </c>
      <c r="G37" s="39"/>
      <c r="H37" s="39"/>
      <c r="I37" s="118">
        <v>10577.88</v>
      </c>
    </row>
    <row r="38" spans="2:9" ht="15.75">
      <c r="B38" s="39"/>
      <c r="C38" s="43">
        <v>32</v>
      </c>
      <c r="D38" s="39"/>
      <c r="E38" s="39"/>
      <c r="F38" s="27">
        <f t="shared" si="0"/>
        <v>14.45685135135135</v>
      </c>
      <c r="G38" s="39"/>
      <c r="H38" s="39"/>
      <c r="I38" s="118">
        <v>10698.07</v>
      </c>
    </row>
    <row r="39" spans="2:9" ht="15.75">
      <c r="B39" s="39"/>
      <c r="C39" s="43">
        <v>33</v>
      </c>
      <c r="D39" s="39"/>
      <c r="E39" s="39"/>
      <c r="F39" s="27">
        <f t="shared" si="0"/>
        <v>14.620635135135135</v>
      </c>
      <c r="G39" s="39"/>
      <c r="H39" s="39"/>
      <c r="I39" s="118">
        <v>10819.27</v>
      </c>
    </row>
    <row r="40" spans="2:9" ht="15.75">
      <c r="B40" s="39"/>
      <c r="C40" s="43">
        <v>34</v>
      </c>
      <c r="D40" s="39"/>
      <c r="E40" s="39"/>
      <c r="F40" s="27">
        <f t="shared" si="0"/>
        <v>14.784418918918918</v>
      </c>
      <c r="G40" s="39"/>
      <c r="H40" s="39"/>
      <c r="I40" s="118">
        <v>10940.47</v>
      </c>
    </row>
    <row r="41" spans="2:9" ht="15.75">
      <c r="B41" s="39"/>
      <c r="C41" s="43">
        <v>35</v>
      </c>
      <c r="D41" s="39"/>
      <c r="E41" s="39"/>
      <c r="F41" s="27">
        <f t="shared" si="0"/>
        <v>14.937283783783784</v>
      </c>
      <c r="G41" s="39"/>
      <c r="H41" s="39"/>
      <c r="I41" s="118">
        <v>11053.59</v>
      </c>
    </row>
    <row r="42" spans="2:9" ht="15.75">
      <c r="B42" s="39"/>
      <c r="C42" s="43">
        <v>36</v>
      </c>
      <c r="D42" s="39"/>
      <c r="E42" s="39"/>
      <c r="F42" s="27">
        <f t="shared" si="0"/>
        <v>15.099702702702704</v>
      </c>
      <c r="G42" s="39"/>
      <c r="H42" s="39"/>
      <c r="I42" s="118">
        <v>11173.78</v>
      </c>
    </row>
    <row r="43" spans="2:9" ht="15.75">
      <c r="B43" s="39"/>
      <c r="C43" s="43">
        <v>37</v>
      </c>
      <c r="D43" s="39"/>
      <c r="E43" s="39"/>
      <c r="F43" s="27">
        <f t="shared" si="0"/>
        <v>15.263486486486485</v>
      </c>
      <c r="G43" s="39"/>
      <c r="H43" s="39"/>
      <c r="I43" s="118">
        <v>11294.98</v>
      </c>
    </row>
    <row r="44" spans="2:9" ht="15.75">
      <c r="B44" s="39"/>
      <c r="C44" s="43">
        <v>38</v>
      </c>
      <c r="D44" s="39"/>
      <c r="E44" s="39"/>
      <c r="F44" s="27">
        <f t="shared" si="0"/>
        <v>15.42727027027027</v>
      </c>
      <c r="G44" s="39"/>
      <c r="H44" s="39"/>
      <c r="I44" s="118">
        <v>11416.18</v>
      </c>
    </row>
    <row r="45" spans="2:9" ht="15.75">
      <c r="B45" s="39"/>
      <c r="C45" s="43">
        <v>39</v>
      </c>
      <c r="D45" s="39"/>
      <c r="E45" s="39"/>
      <c r="F45" s="27">
        <f t="shared" si="0"/>
        <v>15.58968918918919</v>
      </c>
      <c r="G45" s="39"/>
      <c r="H45" s="39"/>
      <c r="I45" s="118">
        <v>11536.37</v>
      </c>
    </row>
    <row r="46" spans="2:9" ht="15.75">
      <c r="B46" s="39"/>
      <c r="C46" s="43">
        <v>40</v>
      </c>
      <c r="D46" s="39"/>
      <c r="E46" s="39"/>
      <c r="F46" s="27">
        <f t="shared" si="0"/>
        <v>15.753472972972972</v>
      </c>
      <c r="G46" s="39"/>
      <c r="H46" s="39"/>
      <c r="I46" s="118">
        <v>11657.57</v>
      </c>
    </row>
    <row r="47" spans="2:10" ht="15.75">
      <c r="B47" s="34"/>
      <c r="C47" s="34"/>
      <c r="D47" s="34"/>
      <c r="E47" s="34"/>
      <c r="F47" s="44" t="s">
        <v>9</v>
      </c>
      <c r="G47" s="34"/>
      <c r="H47" s="34"/>
      <c r="I47" s="34"/>
      <c r="J47" s="45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134" t="s">
        <v>180</v>
      </c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 ht="12.75">
      <c r="A50" s="135" t="s">
        <v>183</v>
      </c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5">
    <mergeCell ref="A1:J1"/>
    <mergeCell ref="A2:J2"/>
    <mergeCell ref="A3:J3"/>
    <mergeCell ref="A49:J49"/>
    <mergeCell ref="A50:J50"/>
  </mergeCells>
  <printOptions/>
  <pageMargins left="0.7" right="0.2" top="0.75" bottom="0.25" header="0.3" footer="0.3"/>
  <pageSetup horizontalDpi="600" verticalDpi="6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8.8515625" style="0" customWidth="1"/>
    <col min="2" max="2" width="20.00390625" style="0" customWidth="1"/>
    <col min="3" max="3" width="19.421875" style="0" customWidth="1"/>
    <col min="4" max="4" width="20.140625" style="0" customWidth="1"/>
    <col min="5" max="5" width="18.8515625" style="0" customWidth="1"/>
    <col min="6" max="16384" width="8.8515625" style="0" customWidth="1"/>
  </cols>
  <sheetData>
    <row r="2" spans="1:4" ht="12.75">
      <c r="A2" s="132" t="s">
        <v>90</v>
      </c>
      <c r="B2" s="132"/>
      <c r="C2" s="132"/>
      <c r="D2" s="132"/>
    </row>
    <row r="3" spans="1:4" ht="12.75">
      <c r="A3" s="138" t="s">
        <v>89</v>
      </c>
      <c r="B3" s="138"/>
      <c r="C3" s="138"/>
      <c r="D3" s="138"/>
    </row>
    <row r="4" spans="1:4" ht="12.75">
      <c r="A4" s="138" t="s">
        <v>222</v>
      </c>
      <c r="B4" s="138"/>
      <c r="C4" s="138"/>
      <c r="D4" s="138"/>
    </row>
    <row r="5" spans="1:4" ht="12.75">
      <c r="A5" s="72"/>
      <c r="B5" s="72"/>
      <c r="C5" s="72"/>
      <c r="D5" s="72"/>
    </row>
    <row r="6" spans="1:4" ht="12.75">
      <c r="A6" s="72"/>
      <c r="B6" s="72"/>
      <c r="C6" s="72"/>
      <c r="D6" s="72"/>
    </row>
    <row r="7" spans="1:4" ht="12.75">
      <c r="A7" s="79"/>
      <c r="B7" s="136"/>
      <c r="C7" s="136"/>
      <c r="D7" s="137"/>
    </row>
    <row r="8" spans="1:4" ht="12.75">
      <c r="A8" s="25" t="s">
        <v>23</v>
      </c>
      <c r="B8" s="25" t="s">
        <v>24</v>
      </c>
      <c r="C8" s="25" t="s">
        <v>213</v>
      </c>
      <c r="D8" s="25" t="s">
        <v>25</v>
      </c>
    </row>
    <row r="9" spans="1:4" ht="13.5" customHeight="1">
      <c r="A9" s="78">
        <v>0</v>
      </c>
      <c r="B9" s="126">
        <v>20041.2</v>
      </c>
      <c r="C9" s="126">
        <v>15353.09</v>
      </c>
      <c r="D9" s="126">
        <v>14757.48</v>
      </c>
    </row>
    <row r="10" spans="1:4" ht="13.5" customHeight="1">
      <c r="A10" s="74">
        <v>1</v>
      </c>
      <c r="B10" s="126">
        <v>20041.2</v>
      </c>
      <c r="C10" s="126">
        <v>16462.06</v>
      </c>
      <c r="D10" s="126">
        <v>14965.92</v>
      </c>
    </row>
    <row r="11" spans="1:4" ht="13.5" customHeight="1">
      <c r="A11" s="74">
        <v>2</v>
      </c>
      <c r="B11" s="126">
        <v>20684.88</v>
      </c>
      <c r="C11" s="126">
        <v>17134.73</v>
      </c>
      <c r="D11" s="126">
        <v>15552.9</v>
      </c>
    </row>
    <row r="12" spans="1:4" ht="13.5" customHeight="1">
      <c r="A12" s="74">
        <v>3</v>
      </c>
      <c r="B12" s="126">
        <v>21347.82</v>
      </c>
      <c r="C12" s="126">
        <v>17443.78</v>
      </c>
      <c r="D12" s="126">
        <v>16329.42</v>
      </c>
    </row>
    <row r="13" spans="1:4" ht="13.5" customHeight="1">
      <c r="A13" s="74">
        <v>4</v>
      </c>
      <c r="B13" s="126">
        <v>22029.48</v>
      </c>
      <c r="C13" s="126">
        <v>18116.45</v>
      </c>
      <c r="D13" s="126">
        <v>17124.66</v>
      </c>
    </row>
    <row r="14" spans="1:4" ht="13.5" customHeight="1">
      <c r="A14" s="74">
        <v>5</v>
      </c>
      <c r="B14" s="126">
        <v>22673.52</v>
      </c>
      <c r="C14" s="126">
        <v>18625.49</v>
      </c>
      <c r="D14" s="126">
        <v>17901.18</v>
      </c>
    </row>
    <row r="15" spans="1:4" ht="13.5" customHeight="1">
      <c r="A15" s="74">
        <v>6</v>
      </c>
      <c r="B15" s="126">
        <v>23317.2</v>
      </c>
      <c r="C15" s="126">
        <v>19098.17</v>
      </c>
      <c r="D15" s="126">
        <v>18734.4</v>
      </c>
    </row>
    <row r="16" spans="1:4" ht="13.5" customHeight="1">
      <c r="A16" s="74">
        <v>7</v>
      </c>
      <c r="B16" s="126">
        <v>23980.14</v>
      </c>
      <c r="C16" s="126">
        <v>19461.77</v>
      </c>
      <c r="D16" s="126">
        <v>19492.02</v>
      </c>
    </row>
    <row r="17" spans="1:4" ht="13.5" customHeight="1">
      <c r="A17" s="74">
        <v>8</v>
      </c>
      <c r="B17" s="126">
        <v>25665.48</v>
      </c>
      <c r="C17" s="126">
        <v>19952.62</v>
      </c>
      <c r="D17" s="126">
        <v>20306.16</v>
      </c>
    </row>
    <row r="18" spans="1:4" ht="13.5" customHeight="1">
      <c r="A18" s="74">
        <v>9</v>
      </c>
      <c r="B18" s="126">
        <v>26707.14</v>
      </c>
      <c r="C18" s="126">
        <v>20298.05</v>
      </c>
      <c r="D18" s="126">
        <v>21120.48</v>
      </c>
    </row>
    <row r="19" spans="1:4" ht="13.5" customHeight="1">
      <c r="A19" s="74">
        <v>10</v>
      </c>
      <c r="B19" s="126">
        <v>27085.86</v>
      </c>
      <c r="C19" s="126">
        <v>20534.38</v>
      </c>
      <c r="D19" s="126">
        <v>21878.1</v>
      </c>
    </row>
    <row r="20" spans="1:4" ht="13.5" customHeight="1">
      <c r="A20" s="74">
        <v>11</v>
      </c>
      <c r="B20" s="126">
        <v>27559.26</v>
      </c>
      <c r="C20" s="126">
        <v>21352.49</v>
      </c>
      <c r="D20" s="126">
        <v>22673.52</v>
      </c>
    </row>
    <row r="21" spans="1:4" ht="13.5" customHeight="1">
      <c r="A21" s="74">
        <v>12</v>
      </c>
      <c r="B21" s="126">
        <v>28051.74</v>
      </c>
      <c r="C21" s="126">
        <v>21679.73</v>
      </c>
      <c r="D21" s="126">
        <v>23468.76</v>
      </c>
    </row>
    <row r="22" spans="1:4" ht="13.5" customHeight="1">
      <c r="A22" s="74">
        <v>13</v>
      </c>
      <c r="B22" s="126">
        <v>28430.28</v>
      </c>
      <c r="C22" s="126">
        <v>21897.89</v>
      </c>
      <c r="D22" s="126">
        <v>24264.18</v>
      </c>
    </row>
    <row r="23" spans="1:4" ht="13.5" customHeight="1">
      <c r="A23" s="74">
        <v>14</v>
      </c>
      <c r="B23" s="126">
        <v>29131.2</v>
      </c>
      <c r="C23" s="126">
        <v>22388.74</v>
      </c>
      <c r="D23" s="126">
        <v>25040.7</v>
      </c>
    </row>
    <row r="24" spans="1:4" ht="13.5" customHeight="1">
      <c r="A24" s="74">
        <v>15</v>
      </c>
      <c r="B24" s="126">
        <v>29869.74</v>
      </c>
      <c r="C24" s="126">
        <v>23115.94</v>
      </c>
      <c r="D24" s="126">
        <v>25817.04</v>
      </c>
    </row>
    <row r="25" spans="1:4" ht="13.5" customHeight="1">
      <c r="A25" s="74">
        <v>16</v>
      </c>
      <c r="B25" s="126">
        <v>30570.3</v>
      </c>
      <c r="C25" s="126">
        <v>23697.7</v>
      </c>
      <c r="D25" s="126">
        <v>26764.02</v>
      </c>
    </row>
    <row r="26" spans="1:4" ht="13.5" customHeight="1">
      <c r="A26" s="74">
        <v>17</v>
      </c>
      <c r="B26" s="126">
        <v>31309.02</v>
      </c>
      <c r="C26" s="126">
        <v>25679.33</v>
      </c>
      <c r="D26" s="126">
        <v>27559.26</v>
      </c>
    </row>
    <row r="27" spans="1:4" ht="13.5" customHeight="1">
      <c r="A27" s="74">
        <v>18</v>
      </c>
      <c r="B27" s="126">
        <v>32142.24</v>
      </c>
      <c r="C27" s="126">
        <v>26115.65</v>
      </c>
      <c r="D27" s="126">
        <v>28335.78</v>
      </c>
    </row>
    <row r="28" spans="1:4" ht="13.5" customHeight="1">
      <c r="A28" s="74">
        <v>19</v>
      </c>
      <c r="B28" s="126">
        <v>32880.78</v>
      </c>
      <c r="C28" s="126">
        <v>26351.98</v>
      </c>
      <c r="D28" s="126">
        <v>29074.32</v>
      </c>
    </row>
    <row r="29" spans="1:4" ht="13.5" customHeight="1">
      <c r="A29" s="74">
        <v>20</v>
      </c>
      <c r="B29" s="126">
        <v>33714</v>
      </c>
      <c r="C29" s="126">
        <v>26570.14</v>
      </c>
      <c r="D29" s="126">
        <v>29755.98</v>
      </c>
    </row>
    <row r="30" spans="1:4" ht="13.5" customHeight="1">
      <c r="A30" s="75">
        <v>21</v>
      </c>
      <c r="B30" s="126">
        <v>34679.7</v>
      </c>
      <c r="C30" s="126">
        <v>26824.66</v>
      </c>
      <c r="D30" s="126">
        <v>30570.3</v>
      </c>
    </row>
    <row r="31" spans="1:4" ht="13.5" customHeight="1">
      <c r="A31" s="74">
        <v>22</v>
      </c>
      <c r="B31" s="126">
        <v>35778.24</v>
      </c>
      <c r="C31" s="126">
        <v>27856.89</v>
      </c>
      <c r="D31" s="126">
        <v>31365.72</v>
      </c>
    </row>
    <row r="32" spans="1:4" ht="13.5" customHeight="1">
      <c r="A32" s="74">
        <v>23</v>
      </c>
      <c r="B32" s="126">
        <v>36971.28</v>
      </c>
      <c r="C32" s="126">
        <v>28580.05</v>
      </c>
      <c r="D32" s="126">
        <v>32199.12</v>
      </c>
    </row>
    <row r="33" spans="1:4" ht="13.5" customHeight="1">
      <c r="A33" s="74">
        <v>24</v>
      </c>
      <c r="B33" s="126">
        <v>38372.58</v>
      </c>
      <c r="C33" s="126">
        <v>29357.74</v>
      </c>
      <c r="D33" s="126">
        <v>33051.24</v>
      </c>
    </row>
    <row r="34" spans="1:4" ht="13.5" customHeight="1">
      <c r="A34" s="74">
        <v>25</v>
      </c>
      <c r="B34" s="126">
        <v>38827.08</v>
      </c>
      <c r="C34" s="126">
        <v>30099.09</v>
      </c>
      <c r="D34" s="126">
        <v>35380.62</v>
      </c>
    </row>
    <row r="35" spans="1:4" ht="13.5" customHeight="1">
      <c r="A35" s="74">
        <v>26</v>
      </c>
      <c r="B35" s="126">
        <v>39130.2</v>
      </c>
      <c r="C35" s="126">
        <v>30840.42</v>
      </c>
      <c r="D35" s="126">
        <v>37255.32</v>
      </c>
    </row>
    <row r="36" spans="1:4" ht="13.5" customHeight="1">
      <c r="A36" s="74">
        <v>27</v>
      </c>
      <c r="B36" s="126">
        <v>39565.62</v>
      </c>
      <c r="C36" s="126">
        <v>31636.3</v>
      </c>
      <c r="D36" s="126">
        <v>37255.32</v>
      </c>
    </row>
    <row r="37" spans="1:4" ht="13.5" customHeight="1">
      <c r="A37" s="74">
        <v>28</v>
      </c>
      <c r="B37" s="126">
        <v>39792.78</v>
      </c>
      <c r="C37" s="126">
        <v>32127.17</v>
      </c>
      <c r="D37" s="126">
        <v>37577.16</v>
      </c>
    </row>
    <row r="38" spans="1:4" ht="13.5" customHeight="1">
      <c r="A38" s="74">
        <v>29</v>
      </c>
      <c r="B38" s="126">
        <v>40095.9</v>
      </c>
      <c r="C38" s="126">
        <v>32363.5</v>
      </c>
      <c r="D38" s="126">
        <v>37974.78</v>
      </c>
    </row>
    <row r="39" spans="1:4" ht="13.5" customHeight="1">
      <c r="A39" s="74">
        <v>30</v>
      </c>
      <c r="B39" s="126">
        <v>40436.82</v>
      </c>
      <c r="C39" s="126">
        <v>32581.66</v>
      </c>
      <c r="D39" s="126">
        <v>38221.2</v>
      </c>
    </row>
    <row r="40" spans="1:4" ht="13.5" customHeight="1">
      <c r="A40" s="74">
        <v>31</v>
      </c>
      <c r="B40" s="126">
        <v>40758.66</v>
      </c>
      <c r="C40" s="126">
        <v>32854.37</v>
      </c>
      <c r="D40" s="126">
        <v>38543.04</v>
      </c>
    </row>
    <row r="41" spans="1:4" ht="13.5" customHeight="1">
      <c r="A41" s="74">
        <v>32</v>
      </c>
      <c r="B41" s="126">
        <v>41061.78</v>
      </c>
      <c r="C41" s="126">
        <v>33108.89</v>
      </c>
      <c r="D41" s="126">
        <v>38864.88</v>
      </c>
    </row>
    <row r="42" spans="1:4" ht="13.5" customHeight="1">
      <c r="A42" s="74">
        <v>33</v>
      </c>
      <c r="B42" s="126">
        <v>41289.12</v>
      </c>
      <c r="C42" s="126">
        <v>33345.22</v>
      </c>
      <c r="D42" s="126">
        <v>39186.9</v>
      </c>
    </row>
    <row r="43" spans="1:4" ht="13.5" customHeight="1">
      <c r="A43" s="74">
        <v>34</v>
      </c>
      <c r="B43" s="126">
        <v>41497.2</v>
      </c>
      <c r="C43" s="126">
        <v>33617.93</v>
      </c>
      <c r="D43" s="126">
        <v>39508.92</v>
      </c>
    </row>
    <row r="44" spans="1:4" ht="13.5" customHeight="1">
      <c r="A44" s="78">
        <v>35</v>
      </c>
      <c r="B44" s="126">
        <v>41705.64</v>
      </c>
      <c r="C44" s="126">
        <v>33872.45</v>
      </c>
      <c r="D44" s="126">
        <v>39830.76</v>
      </c>
    </row>
    <row r="45" spans="1:4" ht="13.5" customHeight="1">
      <c r="A45" s="78">
        <v>36</v>
      </c>
      <c r="B45" s="126">
        <v>41913.9</v>
      </c>
      <c r="C45" s="126">
        <v>34126.97</v>
      </c>
      <c r="D45" s="126">
        <v>40039.2</v>
      </c>
    </row>
    <row r="46" spans="1:4" ht="13.5" customHeight="1">
      <c r="A46" s="78">
        <v>37</v>
      </c>
      <c r="B46" s="126">
        <v>42122.16</v>
      </c>
      <c r="C46" s="126">
        <v>34381.49</v>
      </c>
      <c r="D46" s="126">
        <v>40247.28</v>
      </c>
    </row>
    <row r="47" spans="1:4" ht="13.5" customHeight="1">
      <c r="A47" s="78">
        <v>38</v>
      </c>
      <c r="B47" s="126">
        <v>42330.6</v>
      </c>
      <c r="C47" s="126">
        <v>34617.82</v>
      </c>
      <c r="D47" s="126">
        <v>40455.72</v>
      </c>
    </row>
    <row r="48" spans="1:4" ht="13.5" customHeight="1">
      <c r="A48" s="78">
        <v>39</v>
      </c>
      <c r="B48" s="126">
        <v>42538.86</v>
      </c>
      <c r="C48" s="126">
        <v>34872.34</v>
      </c>
      <c r="D48" s="126">
        <v>40663.98</v>
      </c>
    </row>
    <row r="49" spans="1:4" ht="13.5" customHeight="1">
      <c r="A49" s="78">
        <v>40</v>
      </c>
      <c r="B49" s="126">
        <v>42747.12</v>
      </c>
      <c r="C49" s="126">
        <v>35126.86</v>
      </c>
      <c r="D49" s="126">
        <v>40872.42</v>
      </c>
    </row>
    <row r="50" spans="1:4" ht="13.5" customHeight="1">
      <c r="A50" s="78">
        <v>41</v>
      </c>
      <c r="B50" s="126">
        <v>42955.38</v>
      </c>
      <c r="C50" s="126">
        <v>35399.57</v>
      </c>
      <c r="D50" s="126">
        <v>41080.68</v>
      </c>
    </row>
    <row r="51" spans="1:4" ht="13.5" customHeight="1">
      <c r="A51" s="78">
        <v>42</v>
      </c>
      <c r="B51" s="126">
        <v>43182.72</v>
      </c>
      <c r="C51" s="126">
        <v>35635.9</v>
      </c>
      <c r="D51" s="126">
        <v>41308.02</v>
      </c>
    </row>
    <row r="52" spans="1:3" ht="15.75">
      <c r="A52" s="29"/>
      <c r="B52" s="29"/>
      <c r="C52" s="29"/>
    </row>
    <row r="53" spans="1:3" ht="15.75">
      <c r="A53" s="9" t="s">
        <v>212</v>
      </c>
      <c r="B53" s="29"/>
      <c r="C53" s="29"/>
    </row>
    <row r="54" spans="1:3" ht="15.75">
      <c r="A54" s="29"/>
      <c r="B54" s="29"/>
      <c r="C54" s="29"/>
    </row>
    <row r="55" spans="1:3" ht="15.75">
      <c r="A55" s="9" t="s">
        <v>189</v>
      </c>
      <c r="B55" s="29"/>
      <c r="C55" s="29"/>
    </row>
    <row r="56" ht="15.75">
      <c r="A56" s="9" t="s">
        <v>9</v>
      </c>
    </row>
    <row r="57" ht="15.75">
      <c r="A57" s="9" t="s">
        <v>9</v>
      </c>
    </row>
    <row r="58" ht="15.75">
      <c r="A58" s="9" t="s">
        <v>9</v>
      </c>
    </row>
  </sheetData>
  <sheetProtection/>
  <mergeCells count="4">
    <mergeCell ref="B7:D7"/>
    <mergeCell ref="A2:D2"/>
    <mergeCell ref="A3:D3"/>
    <mergeCell ref="A4:D4"/>
  </mergeCells>
  <printOptions/>
  <pageMargins left="1.4" right="0.25" top="0.65" bottom="0.25" header="0.5" footer="0.5"/>
  <pageSetup fitToHeight="2" horizontalDpi="600" verticalDpi="600" orientation="portrait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5" width="8.8515625" style="0" customWidth="1"/>
    <col min="6" max="6" width="10.7109375" style="0" bestFit="1" customWidth="1"/>
    <col min="7" max="8" width="8.8515625" style="0" customWidth="1"/>
    <col min="9" max="9" width="12.8515625" style="0" bestFit="1" customWidth="1"/>
    <col min="10" max="11" width="8.8515625" style="0" customWidth="1"/>
    <col min="12" max="12" width="12.140625" style="97" customWidth="1"/>
    <col min="13" max="16384" width="8.8515625" style="0" customWidth="1"/>
  </cols>
  <sheetData>
    <row r="1" spans="1:10" ht="15.7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223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2:10" ht="15.75">
      <c r="B4" s="9"/>
      <c r="C4" s="9"/>
      <c r="D4" s="9"/>
      <c r="E4" s="9"/>
      <c r="F4" s="9"/>
      <c r="G4" s="9"/>
      <c r="H4" s="9"/>
      <c r="I4" s="9"/>
      <c r="J4" s="34"/>
    </row>
    <row r="5" spans="2:10" ht="15.75">
      <c r="B5" s="35"/>
      <c r="C5" s="36" t="s">
        <v>28</v>
      </c>
      <c r="D5" s="35"/>
      <c r="E5" s="35"/>
      <c r="F5" s="37" t="s">
        <v>29</v>
      </c>
      <c r="G5" s="35"/>
      <c r="H5" s="35"/>
      <c r="I5" s="36" t="s">
        <v>94</v>
      </c>
      <c r="J5" s="34"/>
    </row>
    <row r="6" spans="2:12" ht="15.75">
      <c r="B6" s="9"/>
      <c r="C6" s="12">
        <v>0</v>
      </c>
      <c r="D6" s="9"/>
      <c r="E6" s="9"/>
      <c r="F6" s="27">
        <f>+(+I6/7)/185</f>
        <v>9.260000000000002</v>
      </c>
      <c r="G6" s="9"/>
      <c r="H6" s="9"/>
      <c r="I6" s="118">
        <v>11991.7</v>
      </c>
      <c r="L6"/>
    </row>
    <row r="7" spans="2:12" ht="15.75">
      <c r="B7" s="9"/>
      <c r="C7" s="12">
        <v>1</v>
      </c>
      <c r="D7" s="9"/>
      <c r="E7" s="9"/>
      <c r="F7" s="27">
        <f>+(+I7/7)/185</f>
        <v>9.31</v>
      </c>
      <c r="G7" s="9"/>
      <c r="H7" s="9"/>
      <c r="I7" s="118">
        <v>12056.45</v>
      </c>
      <c r="L7"/>
    </row>
    <row r="8" spans="2:12" ht="15.75">
      <c r="B8" s="9"/>
      <c r="C8" s="12">
        <v>2</v>
      </c>
      <c r="D8" s="9"/>
      <c r="E8" s="9"/>
      <c r="F8" s="27">
        <f aca="true" t="shared" si="0" ref="F8:F46">+(+I8/7)/185</f>
        <v>9.360000000000001</v>
      </c>
      <c r="G8" s="9"/>
      <c r="H8" s="9"/>
      <c r="I8" s="118">
        <v>12121.2</v>
      </c>
      <c r="L8"/>
    </row>
    <row r="9" spans="2:12" ht="15.75">
      <c r="B9" s="9"/>
      <c r="C9" s="12">
        <v>3</v>
      </c>
      <c r="D9" s="9"/>
      <c r="E9" s="9"/>
      <c r="F9" s="27">
        <f t="shared" si="0"/>
        <v>9.41</v>
      </c>
      <c r="G9" s="9"/>
      <c r="H9" s="9"/>
      <c r="I9" s="118">
        <v>12185.95</v>
      </c>
      <c r="L9"/>
    </row>
    <row r="10" spans="2:12" ht="15.75">
      <c r="B10" s="9"/>
      <c r="C10" s="12">
        <v>4</v>
      </c>
      <c r="D10" s="9"/>
      <c r="E10" s="9"/>
      <c r="F10" s="27">
        <f t="shared" si="0"/>
        <v>9.46</v>
      </c>
      <c r="G10" s="9"/>
      <c r="H10" s="9"/>
      <c r="I10" s="118">
        <v>12250.7</v>
      </c>
      <c r="L10"/>
    </row>
    <row r="11" spans="2:12" ht="15.75">
      <c r="B11" s="9"/>
      <c r="C11" s="12">
        <v>5</v>
      </c>
      <c r="D11" s="9"/>
      <c r="E11" s="9"/>
      <c r="F11" s="27">
        <f t="shared" si="0"/>
        <v>9.59</v>
      </c>
      <c r="G11" s="9"/>
      <c r="H11" s="9"/>
      <c r="I11" s="118">
        <v>12419.05</v>
      </c>
      <c r="L11"/>
    </row>
    <row r="12" spans="2:12" ht="15.75">
      <c r="B12" s="9"/>
      <c r="C12" s="12">
        <v>6</v>
      </c>
      <c r="D12" s="9"/>
      <c r="E12" s="9"/>
      <c r="F12" s="27">
        <f t="shared" si="0"/>
        <v>9.83</v>
      </c>
      <c r="G12" s="9"/>
      <c r="H12" s="9"/>
      <c r="I12" s="118">
        <v>12729.85</v>
      </c>
      <c r="L12"/>
    </row>
    <row r="13" spans="2:12" ht="15.75">
      <c r="B13" s="9"/>
      <c r="C13" s="12">
        <v>7</v>
      </c>
      <c r="D13" s="9"/>
      <c r="E13" s="9"/>
      <c r="F13" s="27">
        <f t="shared" si="0"/>
        <v>10.04</v>
      </c>
      <c r="G13" s="9"/>
      <c r="H13" s="9"/>
      <c r="I13" s="118">
        <v>13001.8</v>
      </c>
      <c r="L13"/>
    </row>
    <row r="14" spans="2:12" ht="15.75">
      <c r="B14" s="9"/>
      <c r="C14" s="12">
        <v>8</v>
      </c>
      <c r="D14" s="9"/>
      <c r="E14" s="9"/>
      <c r="F14" s="27">
        <f t="shared" si="0"/>
        <v>10.2</v>
      </c>
      <c r="G14" s="9"/>
      <c r="H14" s="9"/>
      <c r="I14" s="118">
        <v>13209</v>
      </c>
      <c r="L14"/>
    </row>
    <row r="15" spans="2:12" ht="15.75">
      <c r="B15" s="9"/>
      <c r="C15" s="12">
        <v>9</v>
      </c>
      <c r="D15" s="9"/>
      <c r="E15" s="9"/>
      <c r="F15" s="27">
        <f t="shared" si="0"/>
        <v>10.32</v>
      </c>
      <c r="G15" s="9"/>
      <c r="H15" s="9"/>
      <c r="I15" s="118">
        <v>13364.4</v>
      </c>
      <c r="L15"/>
    </row>
    <row r="16" spans="2:12" ht="15.75">
      <c r="B16" s="9"/>
      <c r="C16" s="12">
        <v>10</v>
      </c>
      <c r="D16" s="9"/>
      <c r="E16" s="9"/>
      <c r="F16" s="27">
        <f t="shared" si="0"/>
        <v>10.48</v>
      </c>
      <c r="G16" s="9"/>
      <c r="H16" s="9"/>
      <c r="I16" s="118">
        <v>13571.6</v>
      </c>
      <c r="L16"/>
    </row>
    <row r="17" spans="2:12" ht="15.75">
      <c r="B17" s="9"/>
      <c r="C17" s="12">
        <v>11</v>
      </c>
      <c r="D17" s="9"/>
      <c r="E17" s="9"/>
      <c r="F17" s="27">
        <f t="shared" si="0"/>
        <v>10.639999999999999</v>
      </c>
      <c r="G17" s="9"/>
      <c r="H17" s="9"/>
      <c r="I17" s="118">
        <v>13778.8</v>
      </c>
      <c r="L17"/>
    </row>
    <row r="18" spans="2:12" ht="15.75">
      <c r="B18" s="9"/>
      <c r="C18" s="12">
        <v>12</v>
      </c>
      <c r="D18" s="9"/>
      <c r="E18" s="9"/>
      <c r="F18" s="27">
        <f t="shared" si="0"/>
        <v>10.8</v>
      </c>
      <c r="G18" s="9"/>
      <c r="H18" s="9"/>
      <c r="I18" s="118">
        <v>13986</v>
      </c>
      <c r="L18"/>
    </row>
    <row r="19" spans="2:12" ht="15.75">
      <c r="B19" s="9"/>
      <c r="C19" s="12">
        <v>13</v>
      </c>
      <c r="D19" s="9"/>
      <c r="E19" s="9"/>
      <c r="F19" s="27">
        <f t="shared" si="0"/>
        <v>10.94</v>
      </c>
      <c r="G19" s="9"/>
      <c r="H19" s="9"/>
      <c r="I19" s="118">
        <v>14167.3</v>
      </c>
      <c r="L19"/>
    </row>
    <row r="20" spans="2:12" ht="15.75">
      <c r="B20" s="9"/>
      <c r="C20" s="12">
        <v>14</v>
      </c>
      <c r="D20" s="9"/>
      <c r="E20" s="9"/>
      <c r="F20" s="27">
        <f t="shared" si="0"/>
        <v>11.25</v>
      </c>
      <c r="G20" s="9"/>
      <c r="H20" s="9"/>
      <c r="I20" s="118">
        <v>14568.75</v>
      </c>
      <c r="L20"/>
    </row>
    <row r="21" spans="2:12" ht="15.75">
      <c r="B21" s="9"/>
      <c r="C21" s="12">
        <v>15</v>
      </c>
      <c r="D21" s="9"/>
      <c r="E21" s="9"/>
      <c r="F21" s="27">
        <f t="shared" si="0"/>
        <v>11.430000000000001</v>
      </c>
      <c r="G21" s="9"/>
      <c r="H21" s="9"/>
      <c r="I21" s="118">
        <v>14801.85</v>
      </c>
      <c r="L21"/>
    </row>
    <row r="22" spans="2:12" ht="15.75">
      <c r="B22" s="9"/>
      <c r="C22" s="12">
        <v>16</v>
      </c>
      <c r="D22" s="9"/>
      <c r="E22" s="9"/>
      <c r="F22" s="27">
        <f t="shared" si="0"/>
        <v>11.62</v>
      </c>
      <c r="G22" s="9"/>
      <c r="H22" s="9"/>
      <c r="I22" s="118">
        <v>15047.9</v>
      </c>
      <c r="L22"/>
    </row>
    <row r="23" spans="2:12" ht="15.75">
      <c r="B23" s="9"/>
      <c r="C23" s="12">
        <v>17</v>
      </c>
      <c r="D23" s="9"/>
      <c r="E23" s="9"/>
      <c r="F23" s="27">
        <f t="shared" si="0"/>
        <v>11.86</v>
      </c>
      <c r="G23" s="9"/>
      <c r="H23" s="9"/>
      <c r="I23" s="118">
        <v>15358.7</v>
      </c>
      <c r="L23"/>
    </row>
    <row r="24" spans="2:12" ht="15.75">
      <c r="B24" s="9"/>
      <c r="C24" s="12">
        <v>18</v>
      </c>
      <c r="D24" s="9"/>
      <c r="E24" s="9"/>
      <c r="F24" s="27">
        <f t="shared" si="0"/>
        <v>12.05</v>
      </c>
      <c r="G24" s="9"/>
      <c r="H24" s="9"/>
      <c r="I24" s="118">
        <v>15604.75</v>
      </c>
      <c r="L24"/>
    </row>
    <row r="25" spans="2:12" ht="15.75">
      <c r="B25" s="39"/>
      <c r="C25" s="40">
        <v>19</v>
      </c>
      <c r="D25" s="39"/>
      <c r="E25" s="39"/>
      <c r="F25" s="27">
        <f t="shared" si="0"/>
        <v>12.13</v>
      </c>
      <c r="G25" s="39"/>
      <c r="H25" s="39"/>
      <c r="I25" s="118">
        <v>15708.35</v>
      </c>
      <c r="L25"/>
    </row>
    <row r="26" spans="2:12" ht="15.75">
      <c r="B26" s="39"/>
      <c r="C26" s="40">
        <v>20</v>
      </c>
      <c r="D26" s="39"/>
      <c r="E26" s="39"/>
      <c r="F26" s="27">
        <f t="shared" si="0"/>
        <v>12.209999999999999</v>
      </c>
      <c r="G26" s="39"/>
      <c r="H26" s="39"/>
      <c r="I26" s="118">
        <v>15811.95</v>
      </c>
      <c r="J26" s="19"/>
      <c r="L26"/>
    </row>
    <row r="27" spans="2:12" ht="15.75">
      <c r="B27" s="39"/>
      <c r="C27" s="40">
        <v>21</v>
      </c>
      <c r="D27" s="39"/>
      <c r="E27" s="39"/>
      <c r="F27" s="27">
        <f t="shared" si="0"/>
        <v>12.76</v>
      </c>
      <c r="G27" s="39"/>
      <c r="H27" s="39"/>
      <c r="I27" s="118">
        <v>16524.2</v>
      </c>
      <c r="J27" s="19"/>
      <c r="L27"/>
    </row>
    <row r="28" spans="2:12" ht="15.75">
      <c r="B28" s="39"/>
      <c r="C28" s="40">
        <v>22</v>
      </c>
      <c r="D28" s="39"/>
      <c r="E28" s="39"/>
      <c r="F28" s="27">
        <f t="shared" si="0"/>
        <v>13.059999999999999</v>
      </c>
      <c r="G28" s="39"/>
      <c r="H28" s="39"/>
      <c r="I28" s="118">
        <v>16912.7</v>
      </c>
      <c r="J28" s="19"/>
      <c r="L28"/>
    </row>
    <row r="29" spans="2:12" ht="15.75">
      <c r="B29" s="15"/>
      <c r="C29" s="15">
        <v>23</v>
      </c>
      <c r="D29" s="15"/>
      <c r="E29" s="42"/>
      <c r="F29" s="27">
        <f t="shared" si="0"/>
        <v>13.28</v>
      </c>
      <c r="G29" s="39"/>
      <c r="H29" s="39"/>
      <c r="I29" s="118">
        <v>17197.6</v>
      </c>
      <c r="J29" s="19"/>
      <c r="L29"/>
    </row>
    <row r="30" spans="2:12" ht="15.75">
      <c r="B30" s="39"/>
      <c r="C30" s="43">
        <v>24</v>
      </c>
      <c r="D30" s="39"/>
      <c r="E30" s="39"/>
      <c r="F30" s="27">
        <f t="shared" si="0"/>
        <v>13.65</v>
      </c>
      <c r="G30" s="39"/>
      <c r="H30" s="39"/>
      <c r="I30" s="118">
        <v>17676.75</v>
      </c>
      <c r="L30"/>
    </row>
    <row r="31" spans="2:12" ht="15.75">
      <c r="B31" s="39"/>
      <c r="C31" s="43">
        <v>25</v>
      </c>
      <c r="D31" s="39"/>
      <c r="E31" s="39"/>
      <c r="F31" s="27">
        <f t="shared" si="0"/>
        <v>13.820000000000002</v>
      </c>
      <c r="G31" s="39"/>
      <c r="H31" s="39"/>
      <c r="I31" s="118">
        <v>17896.9</v>
      </c>
      <c r="L31"/>
    </row>
    <row r="32" spans="2:12" ht="15.75">
      <c r="B32" s="39"/>
      <c r="C32" s="43">
        <v>26</v>
      </c>
      <c r="D32" s="39"/>
      <c r="E32" s="39"/>
      <c r="F32" s="27">
        <f t="shared" si="0"/>
        <v>13.99</v>
      </c>
      <c r="G32" s="39"/>
      <c r="H32" s="39"/>
      <c r="I32" s="118">
        <v>18117.05</v>
      </c>
      <c r="L32"/>
    </row>
    <row r="33" spans="2:12" ht="15.75">
      <c r="B33" s="39"/>
      <c r="C33" s="43">
        <v>27</v>
      </c>
      <c r="D33" s="39"/>
      <c r="E33" s="39"/>
      <c r="F33" s="27">
        <f t="shared" si="0"/>
        <v>14.15</v>
      </c>
      <c r="G33" s="39"/>
      <c r="H33" s="39"/>
      <c r="I33" s="118">
        <v>18324.25</v>
      </c>
      <c r="L33"/>
    </row>
    <row r="34" spans="2:12" ht="15.75">
      <c r="B34" s="39"/>
      <c r="C34" s="43">
        <v>28</v>
      </c>
      <c r="D34" s="39"/>
      <c r="E34" s="39"/>
      <c r="F34" s="27">
        <f t="shared" si="0"/>
        <v>14.3</v>
      </c>
      <c r="G34" s="39"/>
      <c r="H34" s="39"/>
      <c r="I34" s="118">
        <v>18518.5</v>
      </c>
      <c r="L34"/>
    </row>
    <row r="35" spans="2:12" ht="15.75">
      <c r="B35" s="39"/>
      <c r="C35" s="43">
        <v>29</v>
      </c>
      <c r="D35" s="39"/>
      <c r="E35" s="39"/>
      <c r="F35" s="27">
        <f t="shared" si="0"/>
        <v>14.459999999999999</v>
      </c>
      <c r="G35" s="39"/>
      <c r="H35" s="39"/>
      <c r="I35" s="118">
        <v>18725.7</v>
      </c>
      <c r="L35"/>
    </row>
    <row r="36" spans="2:12" ht="15.75">
      <c r="B36" s="39"/>
      <c r="C36" s="43">
        <v>30</v>
      </c>
      <c r="D36" s="39"/>
      <c r="E36" s="39"/>
      <c r="F36" s="27">
        <f t="shared" si="0"/>
        <v>14.620000000000001</v>
      </c>
      <c r="G36" s="39"/>
      <c r="H36" s="39"/>
      <c r="I36" s="118">
        <v>18932.9</v>
      </c>
      <c r="L36"/>
    </row>
    <row r="37" spans="2:12" ht="15.75">
      <c r="B37" s="39"/>
      <c r="C37" s="43">
        <v>31</v>
      </c>
      <c r="D37" s="39"/>
      <c r="E37" s="39"/>
      <c r="F37" s="27">
        <f t="shared" si="0"/>
        <v>14.790000000000001</v>
      </c>
      <c r="G37" s="39"/>
      <c r="H37" s="39"/>
      <c r="I37" s="118">
        <v>19153.05</v>
      </c>
      <c r="L37"/>
    </row>
    <row r="38" spans="2:12" ht="15.75">
      <c r="B38" s="39"/>
      <c r="C38" s="43">
        <v>32</v>
      </c>
      <c r="D38" s="39"/>
      <c r="E38" s="39"/>
      <c r="F38" s="27">
        <f t="shared" si="0"/>
        <v>14.959999999999999</v>
      </c>
      <c r="G38" s="39"/>
      <c r="H38" s="39"/>
      <c r="I38" s="118">
        <v>19373.2</v>
      </c>
      <c r="L38"/>
    </row>
    <row r="39" spans="2:12" ht="15.75">
      <c r="B39" s="39"/>
      <c r="C39" s="43">
        <v>33</v>
      </c>
      <c r="D39" s="39"/>
      <c r="E39" s="39"/>
      <c r="F39" s="27">
        <f t="shared" si="0"/>
        <v>15.120000000000001</v>
      </c>
      <c r="G39" s="39"/>
      <c r="H39" s="39"/>
      <c r="I39" s="118">
        <v>19580.4</v>
      </c>
      <c r="L39"/>
    </row>
    <row r="40" spans="2:12" ht="15.75">
      <c r="B40" s="39"/>
      <c r="C40" s="43">
        <v>34</v>
      </c>
      <c r="D40" s="39"/>
      <c r="E40" s="99"/>
      <c r="F40" s="27">
        <f t="shared" si="0"/>
        <v>15.28</v>
      </c>
      <c r="G40" s="39"/>
      <c r="H40" s="39"/>
      <c r="I40" s="118">
        <v>19787.6</v>
      </c>
      <c r="L40"/>
    </row>
    <row r="41" spans="2:12" ht="15.75">
      <c r="B41" s="39"/>
      <c r="C41" s="43">
        <v>35</v>
      </c>
      <c r="D41" s="39"/>
      <c r="E41" s="39"/>
      <c r="F41" s="27">
        <f t="shared" si="0"/>
        <v>15.440000000000001</v>
      </c>
      <c r="G41" s="39"/>
      <c r="H41" s="39"/>
      <c r="I41" s="118">
        <v>19994.8</v>
      </c>
      <c r="L41"/>
    </row>
    <row r="42" spans="2:12" ht="15.75">
      <c r="B42" s="39"/>
      <c r="C42" s="43">
        <v>36</v>
      </c>
      <c r="D42" s="39"/>
      <c r="E42" s="39"/>
      <c r="F42" s="27">
        <f t="shared" si="0"/>
        <v>15.6</v>
      </c>
      <c r="G42" s="39"/>
      <c r="H42" s="39"/>
      <c r="I42" s="118">
        <v>20202</v>
      </c>
      <c r="L42"/>
    </row>
    <row r="43" spans="2:12" ht="15.75">
      <c r="B43" s="39"/>
      <c r="C43" s="43">
        <v>37</v>
      </c>
      <c r="D43" s="39"/>
      <c r="E43" s="39"/>
      <c r="F43" s="27">
        <f t="shared" si="0"/>
        <v>15.770000000000001</v>
      </c>
      <c r="G43" s="39"/>
      <c r="H43" s="39"/>
      <c r="I43" s="118">
        <v>20422.15</v>
      </c>
      <c r="L43"/>
    </row>
    <row r="44" spans="2:12" ht="15.75">
      <c r="B44" s="39"/>
      <c r="C44" s="43">
        <v>38</v>
      </c>
      <c r="D44" s="39"/>
      <c r="E44" s="39"/>
      <c r="F44" s="27">
        <f t="shared" si="0"/>
        <v>15.940000000000001</v>
      </c>
      <c r="G44" s="39"/>
      <c r="H44" s="39"/>
      <c r="I44" s="118">
        <v>20642.3</v>
      </c>
      <c r="L44"/>
    </row>
    <row r="45" spans="2:12" ht="15.75">
      <c r="B45" s="39"/>
      <c r="C45" s="43">
        <v>39</v>
      </c>
      <c r="D45" s="39"/>
      <c r="E45" s="39"/>
      <c r="F45" s="27">
        <f t="shared" si="0"/>
        <v>16.09</v>
      </c>
      <c r="G45" s="39"/>
      <c r="H45" s="39"/>
      <c r="I45" s="118">
        <v>20836.55</v>
      </c>
      <c r="L45"/>
    </row>
    <row r="46" spans="2:12" ht="15.75">
      <c r="B46" s="34"/>
      <c r="C46" s="53">
        <v>40</v>
      </c>
      <c r="D46" s="34"/>
      <c r="E46" s="34"/>
      <c r="F46" s="100">
        <f t="shared" si="0"/>
        <v>16.25</v>
      </c>
      <c r="G46" s="56"/>
      <c r="H46" s="56"/>
      <c r="I46" s="124">
        <v>21043.75</v>
      </c>
      <c r="J46" s="45"/>
      <c r="K46" s="22"/>
      <c r="L46"/>
    </row>
    <row r="47" spans="2:11" ht="12.75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134" t="s">
        <v>85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22"/>
    </row>
    <row r="49" spans="2:11" ht="12.7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5.75">
      <c r="B50" s="16" t="s">
        <v>9</v>
      </c>
      <c r="C50" s="29"/>
      <c r="D50" s="29"/>
      <c r="E50" s="29"/>
      <c r="F50" s="29"/>
      <c r="G50" s="29"/>
      <c r="H50" s="29"/>
      <c r="I50" s="29"/>
      <c r="J50" s="29"/>
      <c r="K50" s="29"/>
    </row>
    <row r="51" spans="2:11" ht="15.75">
      <c r="B51" s="16" t="s">
        <v>9</v>
      </c>
      <c r="C51" s="29"/>
      <c r="D51" s="29"/>
      <c r="E51" s="29"/>
      <c r="F51" s="29"/>
      <c r="G51" s="29"/>
      <c r="H51" s="29"/>
      <c r="I51" s="29"/>
      <c r="J51" s="29"/>
      <c r="K51" s="29"/>
    </row>
    <row r="52" spans="2:11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  <c r="K52" s="29"/>
    </row>
    <row r="53" spans="2:11" ht="13.5">
      <c r="B53" s="16" t="s">
        <v>9</v>
      </c>
      <c r="C53" s="22"/>
      <c r="D53" s="22"/>
      <c r="E53" s="22"/>
      <c r="F53" s="22"/>
      <c r="G53" s="22"/>
      <c r="H53" s="22"/>
      <c r="I53" s="22"/>
      <c r="J53" s="22"/>
      <c r="K53" s="22"/>
    </row>
  </sheetData>
  <sheetProtection/>
  <mergeCells count="4">
    <mergeCell ref="A3:J3"/>
    <mergeCell ref="A1:J1"/>
    <mergeCell ref="A48:J48"/>
    <mergeCell ref="A2:J2"/>
  </mergeCells>
  <printOptions/>
  <pageMargins left="0.5" right="0.5" top="0.75" bottom="0" header="0.5" footer="0.5"/>
  <pageSetup fitToHeight="2" horizontalDpi="600" verticalDpi="600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8" width="8.8515625" style="0" customWidth="1"/>
    <col min="9" max="9" width="11.28125" style="0" customWidth="1"/>
    <col min="10" max="11" width="8.8515625" style="0" customWidth="1"/>
    <col min="12" max="12" width="10.28125" style="0" bestFit="1" customWidth="1"/>
    <col min="13" max="16384" width="8.8515625" style="0" customWidth="1"/>
  </cols>
  <sheetData>
    <row r="2" spans="1:11" ht="15.75">
      <c r="A2" s="133" t="s">
        <v>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>
      <c r="A3" s="133" t="s">
        <v>224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.75" customHeight="1">
      <c r="A4" s="139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2:10" ht="15.75">
      <c r="B5" s="9"/>
      <c r="C5" s="32"/>
      <c r="D5" s="32"/>
      <c r="F5" s="33" t="s">
        <v>9</v>
      </c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+(I7/250)/8</f>
        <v>8</v>
      </c>
      <c r="G7" s="9"/>
      <c r="H7" s="9"/>
      <c r="I7" s="118">
        <v>16000</v>
      </c>
    </row>
    <row r="8" spans="2:9" ht="15.75">
      <c r="B8" s="9"/>
      <c r="C8" s="12">
        <v>1</v>
      </c>
      <c r="D8" s="9"/>
      <c r="E8" s="9"/>
      <c r="F8" s="27">
        <f aca="true" t="shared" si="0" ref="F8:F47">+(I8/250)/8</f>
        <v>8.1</v>
      </c>
      <c r="G8" s="9"/>
      <c r="H8" s="9"/>
      <c r="I8" s="118">
        <v>16200</v>
      </c>
    </row>
    <row r="9" spans="2:9" ht="15.75">
      <c r="B9" s="9"/>
      <c r="C9" s="12">
        <v>2</v>
      </c>
      <c r="D9" s="9"/>
      <c r="E9" s="9"/>
      <c r="F9" s="27">
        <f t="shared" si="0"/>
        <v>8.3522</v>
      </c>
      <c r="G9" s="9"/>
      <c r="H9" s="9"/>
      <c r="I9" s="118">
        <v>16704.4</v>
      </c>
    </row>
    <row r="10" spans="2:9" ht="15.75">
      <c r="B10" s="9"/>
      <c r="C10" s="12">
        <v>3</v>
      </c>
      <c r="D10" s="9"/>
      <c r="E10" s="9"/>
      <c r="F10" s="27">
        <f t="shared" si="0"/>
        <v>8.534</v>
      </c>
      <c r="G10" s="9"/>
      <c r="H10" s="9"/>
      <c r="I10" s="118">
        <v>17068</v>
      </c>
    </row>
    <row r="11" spans="2:9" ht="15.75">
      <c r="B11" s="9"/>
      <c r="C11" s="12">
        <v>4</v>
      </c>
      <c r="D11" s="9"/>
      <c r="E11" s="9"/>
      <c r="F11" s="27">
        <f t="shared" si="0"/>
        <v>8.816799999999999</v>
      </c>
      <c r="G11" s="9"/>
      <c r="H11" s="9"/>
      <c r="I11" s="118">
        <v>17633.6</v>
      </c>
    </row>
    <row r="12" spans="2:9" ht="15.75">
      <c r="B12" s="9"/>
      <c r="C12" s="12">
        <v>5</v>
      </c>
      <c r="D12" s="9"/>
      <c r="E12" s="9"/>
      <c r="F12" s="27">
        <f t="shared" si="0"/>
        <v>9.0592</v>
      </c>
      <c r="G12" s="9"/>
      <c r="H12" s="9"/>
      <c r="I12" s="118">
        <v>18118.4</v>
      </c>
    </row>
    <row r="13" spans="2:9" ht="15.75">
      <c r="B13" s="9"/>
      <c r="C13" s="12">
        <v>6</v>
      </c>
      <c r="D13" s="9"/>
      <c r="E13" s="9"/>
      <c r="F13" s="27">
        <f t="shared" si="0"/>
        <v>9.2814</v>
      </c>
      <c r="G13" s="9"/>
      <c r="H13" s="9"/>
      <c r="I13" s="118">
        <v>18562.8</v>
      </c>
    </row>
    <row r="14" spans="2:9" ht="15.75">
      <c r="B14" s="9"/>
      <c r="C14" s="12">
        <v>7</v>
      </c>
      <c r="D14" s="9"/>
      <c r="E14" s="9"/>
      <c r="F14" s="27">
        <f t="shared" si="0"/>
        <v>9.4935</v>
      </c>
      <c r="G14" s="9"/>
      <c r="H14" s="9"/>
      <c r="I14" s="118">
        <v>18987</v>
      </c>
    </row>
    <row r="15" spans="2:9" ht="15.75">
      <c r="B15" s="9"/>
      <c r="C15" s="12">
        <v>8</v>
      </c>
      <c r="D15" s="9"/>
      <c r="E15" s="9"/>
      <c r="F15" s="27">
        <f t="shared" si="0"/>
        <v>9.645</v>
      </c>
      <c r="G15" s="9"/>
      <c r="H15" s="9"/>
      <c r="I15" s="118">
        <v>19290</v>
      </c>
    </row>
    <row r="16" spans="2:9" ht="15.75">
      <c r="B16" s="9"/>
      <c r="C16" s="12">
        <v>9</v>
      </c>
      <c r="D16" s="9"/>
      <c r="E16" s="9"/>
      <c r="F16" s="27">
        <f t="shared" si="0"/>
        <v>9.7864</v>
      </c>
      <c r="G16" s="9"/>
      <c r="H16" s="9"/>
      <c r="I16" s="118">
        <v>19572.8</v>
      </c>
    </row>
    <row r="17" spans="2:9" ht="15.75">
      <c r="B17" s="9"/>
      <c r="C17" s="12">
        <v>10</v>
      </c>
      <c r="D17" s="9"/>
      <c r="E17" s="9"/>
      <c r="F17" s="27">
        <f t="shared" si="0"/>
        <v>9.948</v>
      </c>
      <c r="G17" s="9"/>
      <c r="H17" s="9"/>
      <c r="I17" s="118">
        <v>19896</v>
      </c>
    </row>
    <row r="18" spans="2:9" ht="15.75">
      <c r="B18" s="9"/>
      <c r="C18" s="12">
        <v>11</v>
      </c>
      <c r="D18" s="9"/>
      <c r="E18" s="9"/>
      <c r="F18" s="27">
        <f t="shared" si="0"/>
        <v>10.1096</v>
      </c>
      <c r="G18" s="9"/>
      <c r="H18" s="9"/>
      <c r="I18" s="118">
        <v>20219.2</v>
      </c>
    </row>
    <row r="19" spans="2:9" ht="15.75">
      <c r="B19" s="9"/>
      <c r="C19" s="12">
        <v>12</v>
      </c>
      <c r="D19" s="9"/>
      <c r="E19" s="9"/>
      <c r="F19" s="27">
        <f t="shared" si="0"/>
        <v>10.251</v>
      </c>
      <c r="G19" s="9"/>
      <c r="H19" s="9"/>
      <c r="I19" s="118">
        <v>20502</v>
      </c>
    </row>
    <row r="20" spans="2:9" ht="15.75">
      <c r="B20" s="9"/>
      <c r="C20" s="12">
        <v>13</v>
      </c>
      <c r="D20" s="9"/>
      <c r="E20" s="9"/>
      <c r="F20" s="27">
        <f t="shared" si="0"/>
        <v>10.4025</v>
      </c>
      <c r="G20" s="9"/>
      <c r="H20" s="9"/>
      <c r="I20" s="118">
        <v>20805</v>
      </c>
    </row>
    <row r="21" spans="2:9" ht="15.75">
      <c r="B21" s="9"/>
      <c r="C21" s="12">
        <v>14</v>
      </c>
      <c r="D21" s="9"/>
      <c r="E21" s="9"/>
      <c r="F21" s="27">
        <f t="shared" si="0"/>
        <v>10.6954</v>
      </c>
      <c r="G21" s="9"/>
      <c r="H21" s="9"/>
      <c r="I21" s="118">
        <v>21390.8</v>
      </c>
    </row>
    <row r="22" spans="2:9" ht="15.75">
      <c r="B22" s="9"/>
      <c r="C22" s="12">
        <v>15</v>
      </c>
      <c r="D22" s="9"/>
      <c r="E22" s="9"/>
      <c r="F22" s="27">
        <f t="shared" si="0"/>
        <v>10.9075</v>
      </c>
      <c r="G22" s="9"/>
      <c r="H22" s="9"/>
      <c r="I22" s="118">
        <v>21815</v>
      </c>
    </row>
    <row r="23" spans="2:9" ht="15.75">
      <c r="B23" s="9"/>
      <c r="C23" s="12">
        <v>16</v>
      </c>
      <c r="D23" s="9"/>
      <c r="E23" s="9"/>
      <c r="F23" s="27">
        <f t="shared" si="0"/>
        <v>11.0893</v>
      </c>
      <c r="G23" s="9"/>
      <c r="H23" s="9"/>
      <c r="I23" s="118">
        <v>22178.6</v>
      </c>
    </row>
    <row r="24" spans="2:9" ht="15.75">
      <c r="B24" s="9"/>
      <c r="C24" s="12">
        <v>17</v>
      </c>
      <c r="D24" s="9"/>
      <c r="E24" s="9"/>
      <c r="F24" s="27">
        <f t="shared" si="0"/>
        <v>11.3115</v>
      </c>
      <c r="G24" s="9"/>
      <c r="H24" s="9"/>
      <c r="I24" s="118">
        <v>22623</v>
      </c>
    </row>
    <row r="25" spans="2:9" ht="15.75">
      <c r="B25" s="9"/>
      <c r="C25" s="12">
        <v>18</v>
      </c>
      <c r="D25" s="9"/>
      <c r="E25" s="9"/>
      <c r="F25" s="27">
        <f t="shared" si="0"/>
        <v>11.5034</v>
      </c>
      <c r="G25" s="9"/>
      <c r="H25" s="9"/>
      <c r="I25" s="118">
        <v>23006.8</v>
      </c>
    </row>
    <row r="26" spans="2:9" ht="15.75">
      <c r="B26" s="39"/>
      <c r="C26" s="40">
        <v>19</v>
      </c>
      <c r="D26" s="39"/>
      <c r="E26" s="39"/>
      <c r="F26" s="27">
        <f t="shared" si="0"/>
        <v>11.584200000000001</v>
      </c>
      <c r="G26" s="39"/>
      <c r="H26" s="39"/>
      <c r="I26" s="118">
        <v>23168.4</v>
      </c>
    </row>
    <row r="27" spans="2:10" ht="15.75">
      <c r="B27" s="39"/>
      <c r="C27" s="40">
        <v>20</v>
      </c>
      <c r="D27" s="39"/>
      <c r="E27" s="39"/>
      <c r="F27" s="27">
        <f t="shared" si="0"/>
        <v>11.665</v>
      </c>
      <c r="G27" s="39"/>
      <c r="H27" s="39"/>
      <c r="I27" s="118">
        <v>23330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12.2205</v>
      </c>
      <c r="G28" s="39"/>
      <c r="H28" s="39"/>
      <c r="I28" s="118">
        <v>24441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12.513399999999999</v>
      </c>
      <c r="G29" s="39"/>
      <c r="H29" s="39"/>
      <c r="I29" s="118">
        <v>25026.8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12.7356</v>
      </c>
      <c r="G30" s="39"/>
      <c r="H30" s="39"/>
      <c r="I30" s="118">
        <v>25471.2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13.119399999999999</v>
      </c>
      <c r="G31" s="39"/>
      <c r="H31" s="39"/>
      <c r="I31" s="118">
        <v>26238.8</v>
      </c>
    </row>
    <row r="32" spans="2:9" ht="15.75">
      <c r="B32" s="39"/>
      <c r="C32" s="43">
        <f>+C31+1</f>
        <v>25</v>
      </c>
      <c r="D32" s="39"/>
      <c r="E32" s="39"/>
      <c r="F32" s="27">
        <f t="shared" si="0"/>
        <v>13.2204</v>
      </c>
      <c r="G32" s="39"/>
      <c r="H32" s="39"/>
      <c r="I32" s="118">
        <v>26440.8</v>
      </c>
    </row>
    <row r="33" spans="2:9" ht="15.75">
      <c r="B33" s="39"/>
      <c r="C33" s="43">
        <f aca="true" t="shared" si="1" ref="C33:C40">+C32+1</f>
        <v>26</v>
      </c>
      <c r="D33" s="39"/>
      <c r="E33" s="39"/>
      <c r="F33" s="27">
        <f t="shared" si="0"/>
        <v>13.3315</v>
      </c>
      <c r="G33" s="39"/>
      <c r="H33" s="39"/>
      <c r="I33" s="118">
        <v>26663</v>
      </c>
    </row>
    <row r="34" spans="2:9" ht="15.75">
      <c r="B34" s="39"/>
      <c r="C34" s="43">
        <f t="shared" si="1"/>
        <v>27</v>
      </c>
      <c r="D34" s="39"/>
      <c r="E34" s="39"/>
      <c r="F34" s="27">
        <f t="shared" si="0"/>
        <v>13.4325</v>
      </c>
      <c r="G34" s="39"/>
      <c r="H34" s="39"/>
      <c r="I34" s="118">
        <v>26865</v>
      </c>
    </row>
    <row r="35" spans="2:9" ht="15.75">
      <c r="B35" s="39"/>
      <c r="C35" s="43">
        <f t="shared" si="1"/>
        <v>28</v>
      </c>
      <c r="D35" s="39"/>
      <c r="E35" s="39"/>
      <c r="F35" s="27">
        <f t="shared" si="0"/>
        <v>13.5335</v>
      </c>
      <c r="G35" s="39"/>
      <c r="H35" s="39"/>
      <c r="I35" s="118">
        <v>27067</v>
      </c>
    </row>
    <row r="36" spans="2:9" ht="15.75">
      <c r="B36" s="39"/>
      <c r="C36" s="43">
        <f t="shared" si="1"/>
        <v>29</v>
      </c>
      <c r="D36" s="39"/>
      <c r="E36" s="39"/>
      <c r="F36" s="27">
        <f t="shared" si="0"/>
        <v>13.6345</v>
      </c>
      <c r="G36" s="39"/>
      <c r="H36" s="39"/>
      <c r="I36" s="118">
        <v>27269</v>
      </c>
    </row>
    <row r="37" spans="2:9" ht="15.75">
      <c r="B37" s="39"/>
      <c r="C37" s="43">
        <f t="shared" si="1"/>
        <v>30</v>
      </c>
      <c r="D37" s="39"/>
      <c r="E37" s="39"/>
      <c r="F37" s="27">
        <f t="shared" si="0"/>
        <v>13.7355</v>
      </c>
      <c r="G37" s="39"/>
      <c r="H37" s="39"/>
      <c r="I37" s="118">
        <v>27471</v>
      </c>
    </row>
    <row r="38" spans="2:9" ht="15.75">
      <c r="B38" s="39"/>
      <c r="C38" s="43">
        <f t="shared" si="1"/>
        <v>31</v>
      </c>
      <c r="D38" s="39"/>
      <c r="E38" s="39"/>
      <c r="F38" s="27">
        <f t="shared" si="0"/>
        <v>13.8567</v>
      </c>
      <c r="G38" s="39"/>
      <c r="H38" s="39"/>
      <c r="I38" s="118">
        <v>27713.4</v>
      </c>
    </row>
    <row r="39" spans="2:9" ht="15.75">
      <c r="B39" s="39"/>
      <c r="C39" s="43">
        <f t="shared" si="1"/>
        <v>32</v>
      </c>
      <c r="D39" s="39"/>
      <c r="E39" s="39"/>
      <c r="F39" s="27">
        <f t="shared" si="0"/>
        <v>13.967799999999999</v>
      </c>
      <c r="G39" s="39"/>
      <c r="H39" s="39"/>
      <c r="I39" s="118">
        <v>27935.6</v>
      </c>
    </row>
    <row r="40" spans="2:9" ht="15.75">
      <c r="B40" s="39"/>
      <c r="C40" s="43">
        <f t="shared" si="1"/>
        <v>33</v>
      </c>
      <c r="D40" s="39"/>
      <c r="E40" s="39"/>
      <c r="F40" s="27">
        <f t="shared" si="0"/>
        <v>14.0688</v>
      </c>
      <c r="G40" s="39"/>
      <c r="H40" s="39"/>
      <c r="I40" s="118">
        <v>28137.6</v>
      </c>
    </row>
    <row r="41" spans="2:9" ht="15.75">
      <c r="B41" s="39"/>
      <c r="C41" s="43">
        <v>34</v>
      </c>
      <c r="D41" s="39"/>
      <c r="E41" s="39"/>
      <c r="F41" s="27">
        <f t="shared" si="0"/>
        <v>14.169799999999999</v>
      </c>
      <c r="G41" s="39"/>
      <c r="H41" s="39"/>
      <c r="I41" s="118">
        <v>28339.6</v>
      </c>
    </row>
    <row r="42" spans="2:9" ht="15.75">
      <c r="B42" s="39"/>
      <c r="C42" s="43">
        <v>35</v>
      </c>
      <c r="D42" s="39"/>
      <c r="E42" s="39"/>
      <c r="F42" s="27">
        <f t="shared" si="0"/>
        <v>14.2708</v>
      </c>
      <c r="G42" s="39"/>
      <c r="H42" s="39"/>
      <c r="I42" s="118">
        <v>28541.6</v>
      </c>
    </row>
    <row r="43" spans="2:9" ht="15.75">
      <c r="B43" s="39"/>
      <c r="C43" s="43">
        <v>36</v>
      </c>
      <c r="D43" s="39"/>
      <c r="E43" s="39"/>
      <c r="F43" s="27">
        <f t="shared" si="0"/>
        <v>14.3819</v>
      </c>
      <c r="G43" s="39"/>
      <c r="H43" s="39"/>
      <c r="I43" s="118">
        <v>28763.8</v>
      </c>
    </row>
    <row r="44" spans="2:9" ht="15.75">
      <c r="B44" s="39"/>
      <c r="C44" s="43">
        <v>37</v>
      </c>
      <c r="D44" s="39"/>
      <c r="E44" s="39"/>
      <c r="F44" s="27">
        <f t="shared" si="0"/>
        <v>14.482899999999999</v>
      </c>
      <c r="G44" s="39"/>
      <c r="H44" s="39"/>
      <c r="I44" s="118">
        <v>28965.8</v>
      </c>
    </row>
    <row r="45" spans="2:9" ht="15.75">
      <c r="B45" s="39"/>
      <c r="C45" s="43">
        <v>38</v>
      </c>
      <c r="D45" s="39"/>
      <c r="E45" s="39"/>
      <c r="F45" s="27">
        <f t="shared" si="0"/>
        <v>14.5839</v>
      </c>
      <c r="G45" s="39"/>
      <c r="H45" s="39"/>
      <c r="I45" s="118">
        <v>29167.8</v>
      </c>
    </row>
    <row r="46" spans="2:9" ht="15.75">
      <c r="B46" s="39"/>
      <c r="C46" s="43">
        <v>39</v>
      </c>
      <c r="D46" s="39"/>
      <c r="E46" s="39"/>
      <c r="F46" s="27">
        <f t="shared" si="0"/>
        <v>14.684899999999999</v>
      </c>
      <c r="G46" s="39"/>
      <c r="H46" s="39"/>
      <c r="I46" s="118">
        <v>29369.8</v>
      </c>
    </row>
    <row r="47" spans="2:9" ht="15.75">
      <c r="B47" s="39"/>
      <c r="C47" s="43">
        <v>40</v>
      </c>
      <c r="D47" s="39"/>
      <c r="E47" s="39"/>
      <c r="F47" s="27">
        <f t="shared" si="0"/>
        <v>14.7859</v>
      </c>
      <c r="G47" s="39"/>
      <c r="H47" s="39"/>
      <c r="I47" s="118">
        <v>29571.8</v>
      </c>
    </row>
    <row r="48" spans="2:11" ht="12.75">
      <c r="B48" s="45"/>
      <c r="C48" s="45"/>
      <c r="D48" s="45"/>
      <c r="E48" s="45"/>
      <c r="F48" s="45"/>
      <c r="G48" s="45"/>
      <c r="H48" s="45"/>
      <c r="I48" s="45"/>
      <c r="J48" s="45"/>
      <c r="K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t="s">
        <v>30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</sheetData>
  <sheetProtection/>
  <mergeCells count="3">
    <mergeCell ref="A2:K2"/>
    <mergeCell ref="A3:K3"/>
    <mergeCell ref="A4:K4"/>
  </mergeCells>
  <printOptions/>
  <pageMargins left="0.75" right="0.5" top="0.75" bottom="0.5" header="0.25" footer="0.5"/>
  <pageSetup fitToHeight="2" horizontalDpi="600" verticalDpi="6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8" width="8.8515625" style="0" customWidth="1"/>
    <col min="9" max="9" width="11.7109375" style="0" customWidth="1"/>
    <col min="10" max="16384" width="8.8515625" style="0" customWidth="1"/>
  </cols>
  <sheetData>
    <row r="1" spans="1:10" ht="15.7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225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2:9" ht="15.75">
      <c r="B4" s="9"/>
      <c r="C4" s="9"/>
      <c r="D4" s="9"/>
      <c r="E4" s="9"/>
      <c r="F4" s="9"/>
      <c r="G4" s="9"/>
      <c r="H4" s="9"/>
      <c r="I4" s="9"/>
    </row>
    <row r="5" spans="2:10" ht="15.75">
      <c r="B5" s="9"/>
      <c r="C5" s="9"/>
      <c r="D5" s="9"/>
      <c r="E5" s="9"/>
      <c r="F5" s="9"/>
      <c r="G5" s="9"/>
      <c r="H5" s="9"/>
      <c r="I5" s="9"/>
      <c r="J5" s="34"/>
    </row>
    <row r="6" spans="2:10" ht="15.75">
      <c r="B6" s="35"/>
      <c r="C6" s="36" t="s">
        <v>28</v>
      </c>
      <c r="D6" s="35"/>
      <c r="E6" s="35"/>
      <c r="F6" s="37" t="s">
        <v>29</v>
      </c>
      <c r="G6" s="35"/>
      <c r="H6" s="35"/>
      <c r="I6" s="36" t="s">
        <v>94</v>
      </c>
      <c r="J6" s="34"/>
    </row>
    <row r="7" spans="2:9" ht="15.75">
      <c r="B7" s="9"/>
      <c r="C7" s="12">
        <v>0</v>
      </c>
      <c r="D7" s="9"/>
      <c r="E7" s="9"/>
      <c r="F7" s="27">
        <f>+(+I7/7)/185</f>
        <v>8</v>
      </c>
      <c r="G7" s="9"/>
      <c r="H7" s="9"/>
      <c r="I7" s="118">
        <v>10360</v>
      </c>
    </row>
    <row r="8" spans="2:9" ht="15.75">
      <c r="B8" s="9"/>
      <c r="C8" s="12">
        <v>1</v>
      </c>
      <c r="D8" s="9"/>
      <c r="E8" s="9"/>
      <c r="F8" s="27">
        <f aca="true" t="shared" si="0" ref="F8:F47">+(+I8/7)/185</f>
        <v>8.1</v>
      </c>
      <c r="G8" s="9"/>
      <c r="H8" s="9"/>
      <c r="I8" s="118">
        <v>10489.5</v>
      </c>
    </row>
    <row r="9" spans="2:9" ht="15.75">
      <c r="B9" s="9"/>
      <c r="C9" s="12">
        <v>2</v>
      </c>
      <c r="D9" s="9"/>
      <c r="E9" s="9"/>
      <c r="F9" s="27">
        <f t="shared" si="0"/>
        <v>8.379397683397682</v>
      </c>
      <c r="G9" s="9"/>
      <c r="H9" s="9"/>
      <c r="I9" s="118">
        <v>10851.32</v>
      </c>
    </row>
    <row r="10" spans="2:9" ht="15.75">
      <c r="B10" s="9"/>
      <c r="C10" s="12">
        <v>3</v>
      </c>
      <c r="D10" s="9"/>
      <c r="E10" s="9"/>
      <c r="F10" s="27">
        <f t="shared" si="0"/>
        <v>8.561196911196912</v>
      </c>
      <c r="G10" s="9"/>
      <c r="H10" s="9"/>
      <c r="I10" s="118">
        <v>11086.75</v>
      </c>
    </row>
    <row r="11" spans="2:9" ht="15.75">
      <c r="B11" s="9"/>
      <c r="C11" s="12">
        <v>4</v>
      </c>
      <c r="D11" s="9"/>
      <c r="E11" s="9"/>
      <c r="F11" s="27">
        <f t="shared" si="0"/>
        <v>8.833899613899613</v>
      </c>
      <c r="G11" s="9"/>
      <c r="H11" s="9"/>
      <c r="I11" s="118">
        <v>11439.9</v>
      </c>
    </row>
    <row r="12" spans="2:9" ht="15.75">
      <c r="B12" s="9"/>
      <c r="C12" s="12">
        <v>5</v>
      </c>
      <c r="D12" s="9"/>
      <c r="E12" s="9"/>
      <c r="F12" s="27">
        <f t="shared" si="0"/>
        <v>9.086401544401543</v>
      </c>
      <c r="G12" s="9"/>
      <c r="H12" s="9"/>
      <c r="I12" s="118">
        <v>11766.89</v>
      </c>
    </row>
    <row r="13" spans="2:9" ht="15.75">
      <c r="B13" s="9"/>
      <c r="C13" s="12">
        <v>6</v>
      </c>
      <c r="D13" s="9"/>
      <c r="E13" s="9"/>
      <c r="F13" s="27">
        <f t="shared" si="0"/>
        <v>9.308602316602316</v>
      </c>
      <c r="G13" s="9"/>
      <c r="H13" s="9"/>
      <c r="I13" s="118">
        <v>12054.64</v>
      </c>
    </row>
    <row r="14" spans="2:9" ht="15.75">
      <c r="B14" s="9"/>
      <c r="C14" s="12">
        <v>7</v>
      </c>
      <c r="D14" s="9"/>
      <c r="E14" s="9"/>
      <c r="F14" s="27">
        <f t="shared" si="0"/>
        <v>9.520702702702703</v>
      </c>
      <c r="G14" s="9"/>
      <c r="H14" s="9"/>
      <c r="I14" s="118">
        <v>12329.31</v>
      </c>
    </row>
    <row r="15" spans="2:9" ht="15.75">
      <c r="B15" s="9"/>
      <c r="C15" s="12">
        <v>8</v>
      </c>
      <c r="D15" s="9"/>
      <c r="E15" s="9"/>
      <c r="F15" s="27">
        <f t="shared" si="0"/>
        <v>9.682301158301158</v>
      </c>
      <c r="G15" s="9"/>
      <c r="H15" s="9"/>
      <c r="I15" s="118">
        <v>12538.58</v>
      </c>
    </row>
    <row r="16" spans="2:9" ht="15.75">
      <c r="B16" s="9"/>
      <c r="C16" s="12">
        <v>9</v>
      </c>
      <c r="D16" s="9"/>
      <c r="E16" s="9"/>
      <c r="F16" s="27">
        <f t="shared" si="0"/>
        <v>9.813598455598457</v>
      </c>
      <c r="G16" s="9"/>
      <c r="H16" s="9"/>
      <c r="I16" s="118">
        <v>12708.61</v>
      </c>
    </row>
    <row r="17" spans="2:9" ht="15.75">
      <c r="B17" s="9"/>
      <c r="C17" s="12">
        <v>10</v>
      </c>
      <c r="D17" s="9"/>
      <c r="E17" s="9"/>
      <c r="F17" s="27">
        <f t="shared" si="0"/>
        <v>9.97519691119691</v>
      </c>
      <c r="G17" s="9"/>
      <c r="H17" s="9"/>
      <c r="I17" s="118">
        <v>12917.88</v>
      </c>
    </row>
    <row r="18" spans="2:9" ht="15.75">
      <c r="B18" s="9"/>
      <c r="C18" s="12">
        <v>11</v>
      </c>
      <c r="D18" s="9"/>
      <c r="E18" s="9"/>
      <c r="F18" s="27">
        <f t="shared" si="0"/>
        <v>10.136803088803088</v>
      </c>
      <c r="G18" s="9"/>
      <c r="H18" s="9"/>
      <c r="I18" s="118">
        <v>13127.16</v>
      </c>
    </row>
    <row r="19" spans="2:9" ht="15.75">
      <c r="B19" s="9"/>
      <c r="C19" s="12">
        <v>12</v>
      </c>
      <c r="D19" s="9"/>
      <c r="E19" s="9"/>
      <c r="F19" s="27">
        <f t="shared" si="0"/>
        <v>10.278200772200773</v>
      </c>
      <c r="G19" s="9"/>
      <c r="H19" s="9"/>
      <c r="I19" s="118">
        <v>13310.27</v>
      </c>
    </row>
    <row r="20" spans="2:9" ht="15.75">
      <c r="B20" s="9"/>
      <c r="C20" s="12">
        <v>13</v>
      </c>
      <c r="D20" s="9"/>
      <c r="E20" s="9"/>
      <c r="F20" s="27">
        <f t="shared" si="0"/>
        <v>10.419598455598456</v>
      </c>
      <c r="G20" s="9"/>
      <c r="H20" s="9"/>
      <c r="I20" s="118">
        <v>13493.38</v>
      </c>
    </row>
    <row r="21" spans="2:9" ht="15.75">
      <c r="B21" s="9"/>
      <c r="C21" s="12">
        <v>14</v>
      </c>
      <c r="D21" s="9"/>
      <c r="E21" s="9"/>
      <c r="F21" s="27">
        <f t="shared" si="0"/>
        <v>10.732702702702703</v>
      </c>
      <c r="G21" s="9"/>
      <c r="H21" s="9"/>
      <c r="I21" s="118">
        <v>13898.85</v>
      </c>
    </row>
    <row r="22" spans="2:9" ht="15.75">
      <c r="B22" s="9"/>
      <c r="C22" s="12">
        <v>15</v>
      </c>
      <c r="D22" s="9"/>
      <c r="E22" s="9"/>
      <c r="F22" s="27">
        <f t="shared" si="0"/>
        <v>10.924602316602318</v>
      </c>
      <c r="G22" s="9"/>
      <c r="H22" s="9"/>
      <c r="I22" s="118">
        <v>14147.36</v>
      </c>
    </row>
    <row r="23" spans="2:9" ht="15.75">
      <c r="B23" s="9"/>
      <c r="C23" s="12">
        <v>16</v>
      </c>
      <c r="D23" s="9"/>
      <c r="E23" s="9"/>
      <c r="F23" s="27">
        <f t="shared" si="0"/>
        <v>11.116501930501931</v>
      </c>
      <c r="G23" s="9"/>
      <c r="H23" s="9"/>
      <c r="I23" s="118">
        <v>14395.87</v>
      </c>
    </row>
    <row r="24" spans="2:9" ht="15.75">
      <c r="B24" s="9"/>
      <c r="C24" s="12">
        <v>17</v>
      </c>
      <c r="D24" s="9"/>
      <c r="E24" s="9"/>
      <c r="F24" s="27">
        <f t="shared" si="0"/>
        <v>11.338702702702705</v>
      </c>
      <c r="G24" s="9"/>
      <c r="H24" s="9"/>
      <c r="I24" s="118">
        <v>14683.62</v>
      </c>
    </row>
    <row r="25" spans="2:9" ht="15.75">
      <c r="B25" s="9"/>
      <c r="C25" s="12">
        <v>18</v>
      </c>
      <c r="D25" s="9"/>
      <c r="E25" s="9"/>
      <c r="F25" s="27">
        <f t="shared" si="0"/>
        <v>11.530602316602316</v>
      </c>
      <c r="G25" s="9"/>
      <c r="H25" s="9"/>
      <c r="I25" s="118">
        <v>14932.13</v>
      </c>
    </row>
    <row r="26" spans="2:9" ht="15.75">
      <c r="B26" s="39"/>
      <c r="C26" s="40">
        <v>19</v>
      </c>
      <c r="D26" s="39"/>
      <c r="E26" s="39"/>
      <c r="F26" s="27">
        <f t="shared" si="0"/>
        <v>11.611397683397684</v>
      </c>
      <c r="G26" s="39"/>
      <c r="H26" s="39"/>
      <c r="I26" s="118">
        <v>15036.76</v>
      </c>
    </row>
    <row r="27" spans="2:10" ht="15.75">
      <c r="B27" s="39"/>
      <c r="C27" s="40">
        <v>20</v>
      </c>
      <c r="D27" s="39"/>
      <c r="E27" s="39"/>
      <c r="F27" s="27">
        <f t="shared" si="0"/>
        <v>11.692200772200772</v>
      </c>
      <c r="G27" s="39"/>
      <c r="H27" s="39"/>
      <c r="I27" s="118">
        <v>15141.4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12.247698841698842</v>
      </c>
      <c r="G28" s="39"/>
      <c r="H28" s="39"/>
      <c r="I28" s="118">
        <v>15860.77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12.540602316602316</v>
      </c>
      <c r="G29" s="39"/>
      <c r="H29" s="39"/>
      <c r="I29" s="118">
        <v>16240.08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12.76280308880309</v>
      </c>
      <c r="G30" s="39"/>
      <c r="H30" s="39"/>
      <c r="I30" s="118">
        <v>16527.83</v>
      </c>
      <c r="J30" s="19"/>
    </row>
    <row r="31" spans="2:9" ht="15.75">
      <c r="B31" s="39"/>
      <c r="C31" s="43">
        <v>24</v>
      </c>
      <c r="D31" s="39"/>
      <c r="E31" s="39"/>
      <c r="F31" s="27">
        <f t="shared" si="0"/>
        <v>13.146602316602314</v>
      </c>
      <c r="G31" s="39"/>
      <c r="H31" s="39"/>
      <c r="I31" s="118">
        <v>17024.85</v>
      </c>
    </row>
    <row r="32" spans="2:9" ht="15.75">
      <c r="B32" s="39"/>
      <c r="C32" s="43">
        <v>25</v>
      </c>
      <c r="D32" s="39"/>
      <c r="E32" s="39"/>
      <c r="F32" s="27">
        <f t="shared" si="0"/>
        <v>13.257698841698842</v>
      </c>
      <c r="G32" s="39"/>
      <c r="H32" s="39"/>
      <c r="I32" s="118">
        <v>17168.72</v>
      </c>
    </row>
    <row r="33" spans="2:9" ht="15.75">
      <c r="B33" s="39"/>
      <c r="C33" s="43">
        <v>26</v>
      </c>
      <c r="D33" s="39"/>
      <c r="E33" s="39"/>
      <c r="F33" s="27">
        <f t="shared" si="0"/>
        <v>13.419297297297298</v>
      </c>
      <c r="G33" s="39"/>
      <c r="H33" s="39"/>
      <c r="I33" s="118">
        <v>17377.99</v>
      </c>
    </row>
    <row r="34" spans="2:9" ht="15.75">
      <c r="B34" s="39"/>
      <c r="C34" s="43">
        <v>27</v>
      </c>
      <c r="D34" s="39"/>
      <c r="E34" s="39"/>
      <c r="F34" s="27">
        <f t="shared" si="0"/>
        <v>13.580903474903474</v>
      </c>
      <c r="G34" s="39"/>
      <c r="H34" s="39"/>
      <c r="I34" s="118">
        <v>17587.27</v>
      </c>
    </row>
    <row r="35" spans="2:9" ht="15.75">
      <c r="B35" s="39"/>
      <c r="C35" s="43">
        <v>28</v>
      </c>
      <c r="D35" s="39"/>
      <c r="E35" s="39"/>
      <c r="F35" s="27">
        <f t="shared" si="0"/>
        <v>13.74250193050193</v>
      </c>
      <c r="G35" s="39"/>
      <c r="H35" s="39"/>
      <c r="I35" s="118">
        <v>17796.54</v>
      </c>
    </row>
    <row r="36" spans="2:9" ht="15.75">
      <c r="B36" s="39"/>
      <c r="C36" s="43">
        <v>29</v>
      </c>
      <c r="D36" s="39"/>
      <c r="E36" s="39"/>
      <c r="F36" s="27">
        <f t="shared" si="0"/>
        <v>13.914200772200772</v>
      </c>
      <c r="G36" s="39"/>
      <c r="H36" s="39"/>
      <c r="I36" s="118">
        <v>18018.89</v>
      </c>
    </row>
    <row r="37" spans="2:9" ht="15.75">
      <c r="B37" s="39"/>
      <c r="C37" s="43">
        <v>30</v>
      </c>
      <c r="D37" s="39"/>
      <c r="E37" s="39"/>
      <c r="F37" s="27">
        <f t="shared" si="0"/>
        <v>14.075799227799227</v>
      </c>
      <c r="G37" s="39"/>
      <c r="H37" s="39"/>
      <c r="I37" s="118">
        <v>18228.16</v>
      </c>
    </row>
    <row r="38" spans="2:9" ht="15.75">
      <c r="B38" s="39"/>
      <c r="C38" s="43">
        <v>31</v>
      </c>
      <c r="D38" s="39"/>
      <c r="E38" s="39"/>
      <c r="F38" s="27">
        <f t="shared" si="0"/>
        <v>14.237397683397683</v>
      </c>
      <c r="G38" s="39"/>
      <c r="H38" s="39"/>
      <c r="I38" s="118">
        <v>18437.43</v>
      </c>
    </row>
    <row r="39" spans="2:9" ht="15.75">
      <c r="B39" s="39"/>
      <c r="C39" s="43">
        <v>32</v>
      </c>
      <c r="D39" s="39"/>
      <c r="E39" s="39"/>
      <c r="F39" s="27">
        <f t="shared" si="0"/>
        <v>14.399003861003859</v>
      </c>
      <c r="G39" s="39"/>
      <c r="H39" s="39"/>
      <c r="I39" s="118">
        <v>18646.71</v>
      </c>
    </row>
    <row r="40" spans="2:9" ht="15.75">
      <c r="B40" s="39"/>
      <c r="C40" s="43">
        <v>33</v>
      </c>
      <c r="D40" s="39"/>
      <c r="E40" s="39"/>
      <c r="F40" s="27">
        <f t="shared" si="0"/>
        <v>14.560602316602315</v>
      </c>
      <c r="G40" s="39"/>
      <c r="H40" s="39"/>
      <c r="I40" s="118">
        <v>18855.98</v>
      </c>
    </row>
    <row r="41" spans="2:9" ht="15.75">
      <c r="B41" s="39"/>
      <c r="C41" s="43">
        <v>34</v>
      </c>
      <c r="D41" s="39"/>
      <c r="E41" s="39"/>
      <c r="F41" s="27">
        <f t="shared" si="0"/>
        <v>14.722200772200772</v>
      </c>
      <c r="G41" s="39"/>
      <c r="H41" s="39"/>
      <c r="I41" s="118">
        <v>19065.25</v>
      </c>
    </row>
    <row r="42" spans="2:9" ht="15.75">
      <c r="B42" s="39"/>
      <c r="C42" s="43">
        <v>35</v>
      </c>
      <c r="D42" s="39"/>
      <c r="E42" s="39"/>
      <c r="F42" s="27">
        <f t="shared" si="0"/>
        <v>14.883799227799226</v>
      </c>
      <c r="G42" s="39"/>
      <c r="H42" s="39"/>
      <c r="I42" s="118">
        <v>19274.52</v>
      </c>
    </row>
    <row r="43" spans="2:9" ht="15.75">
      <c r="B43" s="39"/>
      <c r="C43" s="43">
        <v>36</v>
      </c>
      <c r="D43" s="39"/>
      <c r="E43" s="39"/>
      <c r="F43" s="27">
        <f t="shared" si="0"/>
        <v>15.045397683397683</v>
      </c>
      <c r="G43" s="39"/>
      <c r="H43" s="39"/>
      <c r="I43" s="118">
        <v>19483.79</v>
      </c>
    </row>
    <row r="44" spans="2:9" ht="15.75">
      <c r="B44" s="39"/>
      <c r="C44" s="43">
        <v>37</v>
      </c>
      <c r="D44" s="39"/>
      <c r="E44" s="39"/>
      <c r="F44" s="27">
        <f t="shared" si="0"/>
        <v>15.207003861003862</v>
      </c>
      <c r="G44" s="39"/>
      <c r="H44" s="39"/>
      <c r="I44" s="118">
        <v>19693.07</v>
      </c>
    </row>
    <row r="45" spans="2:9" ht="15.75">
      <c r="B45" s="39"/>
      <c r="C45" s="43">
        <v>38</v>
      </c>
      <c r="D45" s="39"/>
      <c r="E45" s="39"/>
      <c r="F45" s="27">
        <f t="shared" si="0"/>
        <v>15.368602316602317</v>
      </c>
      <c r="G45" s="39"/>
      <c r="H45" s="39"/>
      <c r="I45" s="118">
        <v>19902.34</v>
      </c>
    </row>
    <row r="46" spans="2:9" ht="15.75">
      <c r="B46" s="39"/>
      <c r="C46" s="43">
        <v>39</v>
      </c>
      <c r="D46" s="39"/>
      <c r="E46" s="39"/>
      <c r="F46" s="27">
        <f t="shared" si="0"/>
        <v>15.530200772200773</v>
      </c>
      <c r="G46" s="39"/>
      <c r="H46" s="39"/>
      <c r="I46" s="118">
        <v>20111.61</v>
      </c>
    </row>
    <row r="47" spans="2:9" ht="15.75">
      <c r="B47" s="39"/>
      <c r="C47" s="43">
        <v>40</v>
      </c>
      <c r="D47" s="39"/>
      <c r="E47" s="39"/>
      <c r="F47" s="27">
        <f t="shared" si="0"/>
        <v>15.69179922779923</v>
      </c>
      <c r="G47" s="39"/>
      <c r="H47" s="39"/>
      <c r="I47" s="118">
        <v>20320.88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134" t="s">
        <v>85</v>
      </c>
      <c r="B50" s="134"/>
      <c r="C50" s="134"/>
      <c r="D50" s="134"/>
      <c r="E50" s="134"/>
      <c r="F50" s="134"/>
      <c r="G50" s="134"/>
      <c r="H50" s="134"/>
      <c r="I50" s="134"/>
      <c r="J50" s="134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2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2:10" ht="13.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sheetProtection/>
  <mergeCells count="4">
    <mergeCell ref="A1:J1"/>
    <mergeCell ref="A2:J2"/>
    <mergeCell ref="A3:J3"/>
    <mergeCell ref="A50:J50"/>
  </mergeCells>
  <printOptions/>
  <pageMargins left="0.95" right="0.2" top="0.75" bottom="0.25" header="0.3" footer="0.3"/>
  <pageSetup horizontalDpi="600" verticalDpi="600" orientation="portrait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6384" width="8.8515625" style="0" customWidth="1"/>
  </cols>
  <sheetData>
    <row r="2" spans="1:9" ht="15.75">
      <c r="A2" s="139" t="s">
        <v>109</v>
      </c>
      <c r="B2" s="139"/>
      <c r="C2" s="139"/>
      <c r="D2" s="139"/>
      <c r="E2" s="139"/>
      <c r="F2" s="139"/>
      <c r="G2" s="139"/>
      <c r="H2" s="139"/>
      <c r="I2" s="139"/>
    </row>
    <row r="3" spans="1:9" ht="15.75">
      <c r="A3" s="139" t="s">
        <v>226</v>
      </c>
      <c r="B3" s="139"/>
      <c r="C3" s="139"/>
      <c r="D3" s="139"/>
      <c r="E3" s="139"/>
      <c r="F3" s="139"/>
      <c r="G3" s="139"/>
      <c r="H3" s="139"/>
      <c r="I3" s="139"/>
    </row>
    <row r="4" spans="1:5" ht="15.75">
      <c r="A4" s="86"/>
      <c r="B4" s="86"/>
      <c r="C4" s="87" t="s">
        <v>9</v>
      </c>
      <c r="D4" s="86"/>
      <c r="E4" s="86"/>
    </row>
    <row r="5" ht="12.75">
      <c r="I5" t="s">
        <v>9</v>
      </c>
    </row>
    <row r="6" spans="2:9" ht="12.75">
      <c r="B6" t="s">
        <v>242</v>
      </c>
      <c r="F6" s="129">
        <v>5</v>
      </c>
      <c r="H6" s="88" t="s">
        <v>110</v>
      </c>
      <c r="I6" s="71">
        <v>1500</v>
      </c>
    </row>
    <row r="7" spans="2:9" ht="12.75">
      <c r="B7" t="s">
        <v>243</v>
      </c>
      <c r="F7" s="129" t="s">
        <v>244</v>
      </c>
      <c r="I7" s="130">
        <v>500</v>
      </c>
    </row>
    <row r="8" spans="2:9" ht="12.75">
      <c r="B8" t="s">
        <v>159</v>
      </c>
      <c r="H8" s="88"/>
      <c r="I8" s="71">
        <v>1500</v>
      </c>
    </row>
    <row r="9" spans="2:9" ht="12.75">
      <c r="B9" t="s">
        <v>111</v>
      </c>
      <c r="I9" s="71">
        <v>1200</v>
      </c>
    </row>
    <row r="10" spans="2:9" ht="12.75">
      <c r="B10" t="s">
        <v>112</v>
      </c>
      <c r="I10" s="71">
        <v>4500</v>
      </c>
    </row>
    <row r="11" spans="2:9" ht="12.75">
      <c r="B11" t="s">
        <v>113</v>
      </c>
      <c r="I11" s="71">
        <v>1800</v>
      </c>
    </row>
    <row r="12" spans="2:9" ht="12.75">
      <c r="B12" t="s">
        <v>114</v>
      </c>
      <c r="I12" s="71">
        <v>1000</v>
      </c>
    </row>
    <row r="13" spans="2:9" ht="12.75">
      <c r="B13" t="s">
        <v>115</v>
      </c>
      <c r="I13" s="71">
        <v>1600</v>
      </c>
    </row>
    <row r="14" spans="2:9" ht="12.75">
      <c r="B14" s="95" t="s">
        <v>188</v>
      </c>
      <c r="I14" s="71">
        <v>8000</v>
      </c>
    </row>
    <row r="15" spans="2:9" ht="12.75">
      <c r="B15" s="95" t="s">
        <v>245</v>
      </c>
      <c r="I15" s="71">
        <v>2300</v>
      </c>
    </row>
    <row r="16" spans="2:9" ht="12.75">
      <c r="B16" s="95" t="s">
        <v>246</v>
      </c>
      <c r="I16" s="71">
        <v>1000</v>
      </c>
    </row>
    <row r="17" spans="2:9" ht="12.75">
      <c r="B17" t="s">
        <v>116</v>
      </c>
      <c r="I17" s="71">
        <v>3500</v>
      </c>
    </row>
    <row r="18" spans="2:9" ht="12.75">
      <c r="B18" t="s">
        <v>117</v>
      </c>
      <c r="I18" s="71">
        <v>1400</v>
      </c>
    </row>
    <row r="19" spans="2:9" ht="12.75">
      <c r="B19" t="s">
        <v>118</v>
      </c>
      <c r="I19" s="71">
        <v>1200</v>
      </c>
    </row>
    <row r="20" spans="2:9" ht="12.75">
      <c r="B20" t="s">
        <v>119</v>
      </c>
      <c r="I20" s="71">
        <v>8000</v>
      </c>
    </row>
    <row r="21" spans="2:9" ht="12.75">
      <c r="B21" t="s">
        <v>120</v>
      </c>
      <c r="I21" s="71">
        <v>1500</v>
      </c>
    </row>
    <row r="22" spans="2:9" ht="12.75">
      <c r="B22" t="s">
        <v>171</v>
      </c>
      <c r="I22" s="71">
        <v>900</v>
      </c>
    </row>
    <row r="23" spans="2:9" ht="12.75">
      <c r="B23" t="s">
        <v>121</v>
      </c>
      <c r="I23" s="71">
        <v>2500</v>
      </c>
    </row>
    <row r="24" spans="2:9" ht="12.75">
      <c r="B24" t="s">
        <v>122</v>
      </c>
      <c r="I24" s="71">
        <v>1400</v>
      </c>
    </row>
    <row r="25" spans="2:9" ht="12.75">
      <c r="B25" t="s">
        <v>123</v>
      </c>
      <c r="I25" s="71">
        <v>1500</v>
      </c>
    </row>
    <row r="26" spans="2:9" ht="12.75">
      <c r="B26" t="s">
        <v>124</v>
      </c>
      <c r="I26" s="71">
        <v>1500</v>
      </c>
    </row>
    <row r="27" spans="2:9" ht="12.75">
      <c r="B27" t="s">
        <v>125</v>
      </c>
      <c r="I27" s="71">
        <v>1500</v>
      </c>
    </row>
    <row r="28" spans="2:9" ht="12.75">
      <c r="B28" t="s">
        <v>126</v>
      </c>
      <c r="I28" s="71">
        <v>2500</v>
      </c>
    </row>
    <row r="29" spans="2:9" ht="12.75">
      <c r="B29" t="s">
        <v>127</v>
      </c>
      <c r="I29" s="71">
        <v>1400</v>
      </c>
    </row>
    <row r="30" spans="2:9" ht="12.75">
      <c r="B30" t="s">
        <v>128</v>
      </c>
      <c r="I30" s="71">
        <v>8000</v>
      </c>
    </row>
    <row r="31" spans="2:9" ht="12.75">
      <c r="B31" t="s">
        <v>129</v>
      </c>
      <c r="I31" s="71">
        <v>3000</v>
      </c>
    </row>
    <row r="32" spans="2:9" ht="12.75">
      <c r="B32" t="s">
        <v>130</v>
      </c>
      <c r="I32" s="71">
        <v>2250</v>
      </c>
    </row>
    <row r="33" spans="2:9" ht="12.75">
      <c r="B33" t="s">
        <v>153</v>
      </c>
      <c r="I33" s="71">
        <v>2000</v>
      </c>
    </row>
    <row r="34" spans="2:9" ht="12.75">
      <c r="B34" t="s">
        <v>131</v>
      </c>
      <c r="I34" s="71">
        <v>8000</v>
      </c>
    </row>
    <row r="35" spans="2:9" ht="12.75">
      <c r="B35" t="s">
        <v>132</v>
      </c>
      <c r="I35" s="71">
        <v>3000</v>
      </c>
    </row>
    <row r="36" spans="2:9" ht="12.75">
      <c r="B36" t="s">
        <v>133</v>
      </c>
      <c r="I36" s="71">
        <v>2250</v>
      </c>
    </row>
    <row r="37" spans="2:9" ht="12.75">
      <c r="B37" t="s">
        <v>134</v>
      </c>
      <c r="I37" s="71">
        <v>2000</v>
      </c>
    </row>
    <row r="38" spans="2:9" ht="12.75">
      <c r="B38" t="s">
        <v>135</v>
      </c>
      <c r="I38" s="71">
        <v>8000</v>
      </c>
    </row>
    <row r="39" spans="2:9" ht="12.75">
      <c r="B39" t="s">
        <v>238</v>
      </c>
      <c r="I39" s="71">
        <v>9000</v>
      </c>
    </row>
    <row r="40" spans="2:9" ht="12.75">
      <c r="B40" t="s">
        <v>152</v>
      </c>
      <c r="I40" s="71">
        <v>2000</v>
      </c>
    </row>
    <row r="41" spans="2:9" ht="12.75">
      <c r="B41" t="s">
        <v>136</v>
      </c>
      <c r="I41" s="71">
        <v>3500</v>
      </c>
    </row>
    <row r="42" spans="2:9" ht="12.75">
      <c r="B42" t="s">
        <v>137</v>
      </c>
      <c r="I42" s="71">
        <v>1800</v>
      </c>
    </row>
    <row r="43" spans="2:9" ht="12.75">
      <c r="B43" t="s">
        <v>138</v>
      </c>
      <c r="I43" s="71">
        <v>1000</v>
      </c>
    </row>
    <row r="44" spans="2:9" ht="12.75">
      <c r="B44" t="s">
        <v>139</v>
      </c>
      <c r="I44" s="71">
        <v>3500</v>
      </c>
    </row>
    <row r="45" spans="2:9" ht="12.75">
      <c r="B45" t="s">
        <v>140</v>
      </c>
      <c r="I45" s="71">
        <v>1800</v>
      </c>
    </row>
    <row r="46" spans="2:9" ht="12.75">
      <c r="B46" t="s">
        <v>141</v>
      </c>
      <c r="I46" s="71">
        <v>1000</v>
      </c>
    </row>
    <row r="47" spans="2:9" ht="12.75">
      <c r="B47" s="95" t="s">
        <v>247</v>
      </c>
      <c r="I47" s="71">
        <v>2000</v>
      </c>
    </row>
    <row r="48" spans="2:9" ht="12.75">
      <c r="B48" t="s">
        <v>142</v>
      </c>
      <c r="I48" s="71">
        <v>800</v>
      </c>
    </row>
    <row r="49" spans="2:9" ht="12.75">
      <c r="B49" t="s">
        <v>143</v>
      </c>
      <c r="I49" s="71">
        <v>900</v>
      </c>
    </row>
    <row r="50" spans="2:9" ht="12.75">
      <c r="B50" t="s">
        <v>166</v>
      </c>
      <c r="I50" s="71">
        <v>900</v>
      </c>
    </row>
    <row r="51" spans="2:9" ht="12.75">
      <c r="B51" t="s">
        <v>144</v>
      </c>
      <c r="I51" s="71">
        <v>900</v>
      </c>
    </row>
    <row r="52" spans="2:9" ht="12.75">
      <c r="B52" t="s">
        <v>172</v>
      </c>
      <c r="I52" s="71">
        <v>900</v>
      </c>
    </row>
    <row r="53" spans="2:9" ht="12.75">
      <c r="B53" t="s">
        <v>173</v>
      </c>
      <c r="I53" s="71">
        <v>900</v>
      </c>
    </row>
    <row r="54" spans="2:9" ht="12.75">
      <c r="B54" t="s">
        <v>174</v>
      </c>
      <c r="I54" s="71">
        <v>900</v>
      </c>
    </row>
    <row r="55" spans="2:9" ht="12.75">
      <c r="B55" t="s">
        <v>175</v>
      </c>
      <c r="I55" s="71">
        <v>900</v>
      </c>
    </row>
    <row r="56" spans="2:9" ht="12.75">
      <c r="B56" t="s">
        <v>145</v>
      </c>
      <c r="I56" s="71">
        <v>1000</v>
      </c>
    </row>
    <row r="57" spans="2:9" ht="12.75">
      <c r="B57" t="s">
        <v>146</v>
      </c>
      <c r="I57" s="71">
        <v>2500</v>
      </c>
    </row>
    <row r="58" spans="2:9" ht="12.75">
      <c r="B58" t="s">
        <v>147</v>
      </c>
      <c r="I58" s="71">
        <v>2500</v>
      </c>
    </row>
    <row r="59" spans="2:9" ht="12.75">
      <c r="B59" t="s">
        <v>239</v>
      </c>
      <c r="I59" s="71">
        <v>2500</v>
      </c>
    </row>
    <row r="60" spans="2:9" ht="12.75">
      <c r="B60" t="s">
        <v>148</v>
      </c>
      <c r="I60" s="71">
        <v>2500</v>
      </c>
    </row>
    <row r="61" spans="2:9" ht="12.75">
      <c r="B61" t="s">
        <v>149</v>
      </c>
      <c r="I61" s="71">
        <v>1500</v>
      </c>
    </row>
    <row r="62" spans="2:9" ht="12.75">
      <c r="B62" t="s">
        <v>240</v>
      </c>
      <c r="I62" s="71">
        <v>1500</v>
      </c>
    </row>
    <row r="63" spans="2:9" ht="12.75">
      <c r="B63" s="95" t="s">
        <v>241</v>
      </c>
      <c r="C63" s="95"/>
      <c r="D63" s="95"/>
      <c r="E63" s="95"/>
      <c r="F63" s="95"/>
      <c r="G63" s="95"/>
      <c r="H63" s="95"/>
      <c r="I63" s="101">
        <v>1500</v>
      </c>
    </row>
    <row r="64" spans="2:9" ht="12.75">
      <c r="B64" t="s">
        <v>167</v>
      </c>
      <c r="I64" s="71">
        <v>1500</v>
      </c>
    </row>
    <row r="65" spans="2:9" ht="12.75">
      <c r="B65" t="s">
        <v>150</v>
      </c>
      <c r="I65" s="71">
        <v>1000</v>
      </c>
    </row>
    <row r="66" spans="2:9" ht="12.75">
      <c r="B66" s="95" t="s">
        <v>248</v>
      </c>
      <c r="I66" s="71">
        <v>500</v>
      </c>
    </row>
    <row r="67" spans="2:9" ht="12.75">
      <c r="B67" s="95" t="s">
        <v>249</v>
      </c>
      <c r="I67" s="71">
        <v>500</v>
      </c>
    </row>
    <row r="68" spans="2:9" ht="12.75">
      <c r="B68" s="95" t="s">
        <v>250</v>
      </c>
      <c r="I68" s="71">
        <v>500</v>
      </c>
    </row>
    <row r="70" ht="12.75">
      <c r="A70" t="s">
        <v>151</v>
      </c>
    </row>
    <row r="71" ht="12.75">
      <c r="A71" t="s">
        <v>9</v>
      </c>
    </row>
    <row r="72" ht="12.75">
      <c r="A72" s="95" t="s">
        <v>187</v>
      </c>
    </row>
  </sheetData>
  <sheetProtection/>
  <mergeCells count="2">
    <mergeCell ref="A2:I2"/>
    <mergeCell ref="A3:I3"/>
  </mergeCells>
  <printOptions/>
  <pageMargins left="1.35" right="0.5" top="0" bottom="0" header="0" footer="0"/>
  <pageSetup horizontalDpi="600" verticalDpi="6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2022-01-12T15:07:54Z</cp:lastPrinted>
  <dcterms:created xsi:type="dcterms:W3CDTF">1996-10-14T23:33:28Z</dcterms:created>
  <dcterms:modified xsi:type="dcterms:W3CDTF">2022-01-12T15:47:47Z</dcterms:modified>
  <cp:category/>
  <cp:version/>
  <cp:contentType/>
  <cp:contentStatus/>
</cp:coreProperties>
</file>